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7440" activeTab="0"/>
  </bookViews>
  <sheets>
    <sheet name="PPI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<sst xmlns="http://schemas.openxmlformats.org/spreadsheetml/2006/main" count="160" uniqueCount="117">
  <si>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</si>
  <si>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</si>
  <si>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</si>
  <si>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</si>
  <si>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</si>
  <si>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</si>
  <si>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</si>
  <si>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</si>
  <si>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</si>
  <si>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</si>
  <si>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</si>
  <si>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</si>
  <si>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</si>
  <si>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</si>
  <si>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</si>
  <si>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</si>
  <si>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</si>
  <si>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</si>
  <si>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</si>
  <si>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 xml:space="preserve">INVERSIÓN INICIAL PROGRAMADA   </t>
  </si>
  <si>
    <t>E0003</t>
  </si>
  <si>
    <t>REGIDORES</t>
  </si>
  <si>
    <t>Computadoras y equipo periférico</t>
  </si>
  <si>
    <t>E0004</t>
  </si>
  <si>
    <t>PRESIDENCIA</t>
  </si>
  <si>
    <t>Muebles de oficina y estantería</t>
  </si>
  <si>
    <t>Automóviles y camiones</t>
  </si>
  <si>
    <t>E0007</t>
  </si>
  <si>
    <t>ATENCION  CIUDADANA</t>
  </si>
  <si>
    <t>E0011</t>
  </si>
  <si>
    <t>DIRECCION DE JURIDICO</t>
  </si>
  <si>
    <t>E0012</t>
  </si>
  <si>
    <t>UNIDAD DE TRANSPARENCIA</t>
  </si>
  <si>
    <t>E0013</t>
  </si>
  <si>
    <t>TESORERIA</t>
  </si>
  <si>
    <t>E0014</t>
  </si>
  <si>
    <t>CATASTRO</t>
  </si>
  <si>
    <t>Equipo de comunicación y telecomunicacion</t>
  </si>
  <si>
    <t>E0016</t>
  </si>
  <si>
    <t>OBRAS PUBLICAS</t>
  </si>
  <si>
    <t>Terrenos</t>
  </si>
  <si>
    <t>E0021</t>
  </si>
  <si>
    <t>PANTEONES</t>
  </si>
  <si>
    <t>E0026</t>
  </si>
  <si>
    <t>SALUD PUBLICA</t>
  </si>
  <si>
    <t>E0027</t>
  </si>
  <si>
    <t>PLANEACION URBANA</t>
  </si>
  <si>
    <t>E0028</t>
  </si>
  <si>
    <t>SERVICIOS PUBLICOS</t>
  </si>
  <si>
    <t>E0030</t>
  </si>
  <si>
    <t>SEGURIDAD PUBLICA</t>
  </si>
  <si>
    <t>Otros mobiliarios y equipos de administración</t>
  </si>
  <si>
    <t>Camaras fotograficas y de video</t>
  </si>
  <si>
    <t>Equipo de defensa y de seguridad</t>
  </si>
  <si>
    <t>E0031</t>
  </si>
  <si>
    <t>DIRECCION DE MOVILIDAD</t>
  </si>
  <si>
    <t>E0035</t>
  </si>
  <si>
    <t>DESARROLLO URBANO Y MEDIO AMBIENTE</t>
  </si>
  <si>
    <t>Otro equipo de transporte</t>
  </si>
  <si>
    <t>E0038</t>
  </si>
  <si>
    <t>OFICIALIA MAYOR</t>
  </si>
  <si>
    <t>E0039</t>
  </si>
  <si>
    <t>CULTURA</t>
  </si>
  <si>
    <t>E0043</t>
  </si>
  <si>
    <t>CONTINGENCIA COVID-19</t>
  </si>
  <si>
    <t>Maquinaria y equipo agropecuario</t>
  </si>
  <si>
    <t>S0018</t>
  </si>
  <si>
    <t>FORTASEG F</t>
  </si>
  <si>
    <t>S0080</t>
  </si>
  <si>
    <t>SERVICIOS DE CALIDAD GTO</t>
  </si>
  <si>
    <t>S0093</t>
  </si>
  <si>
    <t>MAS</t>
  </si>
  <si>
    <t>Constr obras p abastecde agua petróleo gas el</t>
  </si>
  <si>
    <t>División de terrenos y Constr de obras de urbaniz</t>
  </si>
  <si>
    <t>K0001</t>
  </si>
  <si>
    <t>OBRAS PÚBLICAS</t>
  </si>
  <si>
    <t>Edificación no habitacional</t>
  </si>
  <si>
    <t>K0003</t>
  </si>
  <si>
    <t>CENTRO IMPULSO AL CAMPO</t>
  </si>
  <si>
    <t>Construcción de vías de comunicación</t>
  </si>
  <si>
    <t>K0011</t>
  </si>
  <si>
    <t>Perforación de  pozo</t>
  </si>
  <si>
    <t>K0012</t>
  </si>
  <si>
    <t>Electrificaciones</t>
  </si>
  <si>
    <t>K0013</t>
  </si>
  <si>
    <t>AGUA POTABLE</t>
  </si>
  <si>
    <t>K0014</t>
  </si>
  <si>
    <t>INFRAESTRUCTURA DEPORTIVA</t>
  </si>
  <si>
    <t>S0065</t>
  </si>
  <si>
    <t>FORTAFIN</t>
  </si>
  <si>
    <t>S0069</t>
  </si>
  <si>
    <t>ITS</t>
  </si>
  <si>
    <t>S0071</t>
  </si>
  <si>
    <t>Migrantes 2x1</t>
  </si>
  <si>
    <t>S0074</t>
  </si>
  <si>
    <t>CAPTEMOS AGUA</t>
  </si>
  <si>
    <t>Otras construcc de ingeniería civil u obra pesada</t>
  </si>
  <si>
    <t>S0075</t>
  </si>
  <si>
    <t>CONECTANDO MI CAMINO RURAL</t>
  </si>
  <si>
    <t>S0079</t>
  </si>
  <si>
    <t>GTO ME MUEVE</t>
  </si>
  <si>
    <t>S0083</t>
  </si>
  <si>
    <t>PSBGTO</t>
  </si>
  <si>
    <t>S0085</t>
  </si>
  <si>
    <t>PSBMC</t>
  </si>
  <si>
    <t>S0088</t>
  </si>
  <si>
    <t>PEMC</t>
  </si>
  <si>
    <t>S0089</t>
  </si>
  <si>
    <t>APARURAL 2019</t>
  </si>
  <si>
    <t>MUNICIPIO DE SALVATIERRA, GTO.
PROGRAGAMAS Y PROYECTOS DE INVERSIÓN
DEL 1 DE ENERO AL 30 DE SEPTIEMBRE DEL 2020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</si>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</sst>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left" vertical="top" wrapText="1"/>
      <protection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6" fillId="33" borderId="0" xfId="0" applyFont="1" applyFill="1" applyBorder="1" applyAlignment="1" applyProtection="1">
      <alignment horizontal="center" vertical="top" wrapText="1"/>
      <protection/>
    </xf>
    <xf numFmtId="43" fontId="5" fillId="34" borderId="12" xfId="0" applyNumberFormat="1" applyFont="1" applyFill="1" applyBorder="1" applyAlignment="1" applyProtection="1">
      <alignment horizontal="right" vertical="center" wrapText="1"/>
      <protection/>
    </xf>
    <xf numFmtId="9" fontId="5" fillId="34" borderId="12" xfId="54" applyFont="1" applyFill="1" applyBorder="1" applyAlignment="1" applyProtection="1">
      <alignment horizontal="center" vertical="top" wrapText="1"/>
      <protection/>
    </xf>
    <xf numFmtId="9" fontId="5" fillId="34" borderId="13" xfId="54" applyFont="1" applyFill="1" applyBorder="1" applyAlignment="1" applyProtection="1">
      <alignment horizontal="center" vertical="top" wrapText="1"/>
      <protection/>
    </xf>
    <xf numFmtId="43" fontId="5" fillId="35" borderId="12" xfId="0" applyNumberFormat="1" applyFont="1" applyFill="1" applyBorder="1" applyAlignment="1" applyProtection="1">
      <alignment horizontal="right" vertical="center" wrapText="1"/>
      <protection/>
    </xf>
    <xf numFmtId="9" fontId="5" fillId="36" borderId="12" xfId="54" applyFont="1" applyFill="1" applyBorder="1" applyAlignment="1" applyProtection="1">
      <alignment horizontal="center" vertical="top" wrapText="1"/>
      <protection/>
    </xf>
    <xf numFmtId="9" fontId="5" fillId="36" borderId="13" xfId="54" applyFont="1" applyFill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/>
    </xf>
    <xf numFmtId="0" fontId="24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3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 wrapText="1"/>
      <protection/>
    </xf>
    <xf numFmtId="43" fontId="6" fillId="0" borderId="0" xfId="0" applyNumberFormat="1" applyFont="1" applyFill="1" applyBorder="1" applyAlignment="1" applyProtection="1">
      <alignment horizontal="left" vertical="top" wrapText="1"/>
      <protection/>
    </xf>
    <xf numFmtId="44" fontId="6" fillId="0" borderId="0" xfId="48" applyFont="1" applyFill="1" applyBorder="1" applyAlignment="1" applyProtection="1">
      <alignment vertical="top" wrapText="1"/>
      <protection/>
    </xf>
    <xf numFmtId="9" fontId="6" fillId="0" borderId="0" xfId="54" applyFont="1" applyFill="1" applyBorder="1" applyAlignment="1" applyProtection="1">
      <alignment horizontal="center" vertical="top" wrapText="1"/>
      <protection/>
    </xf>
    <xf numFmtId="9" fontId="6" fillId="0" borderId="10" xfId="54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9" fontId="5" fillId="0" borderId="0" xfId="54" applyFont="1" applyFill="1" applyBorder="1" applyAlignment="1" applyProtection="1">
      <alignment horizontal="center" vertical="top" wrapText="1"/>
      <protection/>
    </xf>
    <xf numFmtId="9" fontId="5" fillId="0" borderId="10" xfId="54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44" fontId="5" fillId="0" borderId="0" xfId="48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left" vertical="top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6" fillId="0" borderId="16" xfId="0" applyFont="1" applyFill="1" applyBorder="1" applyAlignment="1" applyProtection="1">
      <alignment horizontal="left" vertical="top" wrapText="1"/>
      <protection/>
    </xf>
    <xf numFmtId="0" fontId="4" fillId="0" borderId="0" xfId="51" applyFont="1" applyAlignment="1" applyProtection="1">
      <alignment vertical="top" wrapText="1"/>
      <protection locked="0"/>
    </xf>
    <xf numFmtId="4" fontId="4" fillId="0" borderId="0" xfId="51" applyNumberFormat="1" applyFont="1" applyAlignment="1" applyProtection="1">
      <alignment vertical="top"/>
      <protection locked="0"/>
    </xf>
    <xf numFmtId="0" fontId="2" fillId="0" borderId="0" xfId="51" applyFont="1" applyAlignment="1" applyProtection="1">
      <alignment vertical="top" wrapText="1"/>
      <protection locked="0"/>
    </xf>
    <xf numFmtId="4" fontId="2" fillId="0" borderId="0" xfId="51" applyNumberFormat="1" applyFont="1" applyAlignment="1" applyProtection="1">
      <alignment vertical="top"/>
      <protection locked="0"/>
    </xf>
    <xf numFmtId="0" fontId="2" fillId="0" borderId="0" xfId="51" applyFont="1" applyAlignment="1" applyProtection="1">
      <alignment vertical="top"/>
      <protection locked="0"/>
    </xf>
    <xf numFmtId="0" fontId="4" fillId="36" borderId="17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center" vertical="center" wrapText="1"/>
      <protection/>
    </xf>
    <xf numFmtId="0" fontId="4" fillId="0" borderId="19" xfId="51" applyFont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5" fillId="34" borderId="20" xfId="0" applyFont="1" applyFill="1" applyBorder="1" applyAlignment="1" applyProtection="1">
      <alignment horizontal="left" vertical="center" wrapText="1"/>
      <protection/>
    </xf>
    <xf numFmtId="0" fontId="5" fillId="34" borderId="12" xfId="0" applyFont="1" applyFill="1" applyBorder="1" applyAlignment="1" applyProtection="1">
      <alignment horizontal="left" vertical="center" wrapText="1"/>
      <protection/>
    </xf>
    <xf numFmtId="0" fontId="2" fillId="37" borderId="21" xfId="52" applyFont="1" applyFill="1" applyBorder="1" applyAlignment="1" applyProtection="1">
      <alignment horizontal="center" vertical="center" wrapText="1"/>
      <protection locked="0"/>
    </xf>
    <xf numFmtId="0" fontId="2" fillId="37" borderId="19" xfId="52" applyFont="1" applyFill="1" applyBorder="1" applyAlignment="1" applyProtection="1">
      <alignment horizontal="center" vertical="center" wrapText="1"/>
      <protection locked="0"/>
    </xf>
    <xf numFmtId="0" fontId="2" fillId="37" borderId="22" xfId="52" applyFont="1" applyFill="1" applyBorder="1" applyAlignment="1" applyProtection="1">
      <alignment horizontal="center" vertical="center" wrapText="1"/>
      <protection locked="0"/>
    </xf>
    <xf numFmtId="0" fontId="4" fillId="36" borderId="21" xfId="0" applyFont="1" applyFill="1" applyBorder="1" applyAlignment="1" applyProtection="1">
      <alignment horizontal="center" vertical="center" wrapText="1"/>
      <protection/>
    </xf>
    <xf numFmtId="0" fontId="4" fillId="36" borderId="22" xfId="0" applyFont="1" applyFill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4" fillId="36" borderId="16" xfId="0" applyFont="1" applyFill="1" applyBorder="1" applyAlignment="1" applyProtection="1">
      <alignment horizontal="center" vertical="center" wrapText="1"/>
      <protection/>
    </xf>
    <xf numFmtId="0" fontId="4" fillId="36" borderId="23" xfId="0" applyFont="1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horizontal="center" vertical="center" wrapText="1"/>
      <protection/>
    </xf>
    <xf numFmtId="0" fontId="4" fillId="36" borderId="25" xfId="0" applyFont="1" applyFill="1" applyBorder="1" applyAlignment="1" applyProtection="1">
      <alignment horizontal="center" vertical="center" wrapText="1"/>
      <protection/>
    </xf>
    <xf numFmtId="0" fontId="4" fillId="36" borderId="26" xfId="0" applyFont="1" applyFill="1" applyBorder="1" applyAlignment="1" applyProtection="1">
      <alignment horizontal="center" vertical="center" wrapText="1"/>
      <protection/>
    </xf>
    <xf numFmtId="0" fontId="4" fillId="36" borderId="27" xfId="0" applyFont="1" applyFill="1" applyBorder="1" applyAlignment="1" applyProtection="1">
      <alignment horizontal="center" vertical="center" wrapText="1"/>
      <protection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 vertical="center" wrapText="1"/>
      <protection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4" fillId="36" borderId="31" xfId="0" applyFont="1" applyFill="1" applyBorder="1" applyAlignment="1" applyProtection="1">
      <alignment horizontal="center" vertical="center" wrapText="1"/>
      <protection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5" fillId="35" borderId="20" xfId="0" applyFont="1" applyFill="1" applyBorder="1" applyAlignment="1" applyProtection="1">
      <alignment horizontal="left" vertical="center" wrapText="1"/>
      <protection/>
    </xf>
    <xf numFmtId="0" fontId="5" fillId="35" borderId="12" xfId="0" applyFont="1" applyFill="1" applyBorder="1" applyAlignment="1" applyProtection="1">
      <alignment horizontal="left" vertical="center" wrapText="1"/>
      <protection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4" fillId="36" borderId="20" xfId="0" applyFont="1" applyFill="1" applyBorder="1" applyAlignment="1" applyProtection="1">
      <alignment horizontal="center" vertical="center" wrapText="1"/>
      <protection/>
    </xf>
    <xf numFmtId="0" fontId="4" fillId="36" borderId="36" xfId="0" applyFont="1" applyFill="1" applyBorder="1" applyAlignment="1" applyProtection="1">
      <alignment horizontal="center" vertical="center" wrapText="1"/>
      <protection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4" fillId="36" borderId="39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left" vertical="center" wrapText="1"/>
      <protection/>
    </xf>
    <xf numFmtId="0" fontId="24" fillId="0" borderId="19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right" vertical="center" wrapText="1"/>
      <protection/>
    </xf>
    <xf numFmtId="0" fontId="24" fillId="0" borderId="11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5"/>
  <sheetViews>
    <sheetView tabSelected="1" view="pageBreakPreview" zoomScale="60" zoomScalePageLayoutView="0" workbookViewId="0" topLeftCell="A1">
      <selection activeCell="T67" sqref="T67"/>
    </sheetView>
  </sheetViews>
  <sheetFormatPr defaultColWidth="11.421875" defaultRowHeight="15"/>
  <cols>
    <col min="1" max="1" width="1.8515625" style="1" customWidth="1"/>
    <col min="2" max="2" width="9.00390625" style="1" customWidth="1"/>
    <col min="3" max="3" width="4.57421875" style="1" customWidth="1"/>
    <col min="4" max="4" width="44.00390625" style="1" bestFit="1" customWidth="1"/>
    <col min="5" max="5" width="10.140625" style="20" customWidth="1"/>
    <col min="6" max="6" width="42.8515625" style="1" customWidth="1"/>
    <col min="7" max="7" width="15.140625" style="1" bestFit="1" customWidth="1"/>
    <col min="8" max="8" width="14.140625" style="1" bestFit="1" customWidth="1"/>
    <col min="9" max="9" width="15.140625" style="1" bestFit="1" customWidth="1"/>
    <col min="10" max="11" width="14.140625" style="1" bestFit="1" customWidth="1"/>
    <col min="12" max="12" width="9.8515625" style="1" customWidth="1"/>
    <col min="13" max="13" width="9.7109375" style="1" customWidth="1"/>
    <col min="14" max="16384" width="11.421875" style="1" customWidth="1"/>
  </cols>
  <sheetData>
    <row r="1" spans="2:13" ht="57" customHeight="1">
      <c r="B1" s="64" t="s">
        <v>109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2:13" ht="12.75" customHeight="1">
      <c r="B2" s="67" t="s">
        <v>0</v>
      </c>
      <c r="C2" s="68"/>
      <c r="D2" s="73" t="s">
        <v>1</v>
      </c>
      <c r="E2" s="76" t="s">
        <v>2</v>
      </c>
      <c r="F2" s="73" t="s">
        <v>3</v>
      </c>
      <c r="G2" s="77" t="s">
        <v>4</v>
      </c>
      <c r="H2" s="77"/>
      <c r="I2" s="77"/>
      <c r="J2" s="77"/>
      <c r="K2" s="77"/>
      <c r="L2" s="77"/>
      <c r="M2" s="78"/>
    </row>
    <row r="3" spans="2:13" ht="12.75" customHeight="1">
      <c r="B3" s="69"/>
      <c r="C3" s="70"/>
      <c r="D3" s="74"/>
      <c r="E3" s="76"/>
      <c r="F3" s="74"/>
      <c r="G3" s="79" t="s">
        <v>19</v>
      </c>
      <c r="H3" s="81" t="s">
        <v>5</v>
      </c>
      <c r="I3" s="57" t="s">
        <v>6</v>
      </c>
      <c r="J3" s="57" t="s">
        <v>7</v>
      </c>
      <c r="K3" s="57" t="s">
        <v>8</v>
      </c>
      <c r="L3" s="88" t="s">
        <v>9</v>
      </c>
      <c r="M3" s="89"/>
    </row>
    <row r="4" spans="2:13" ht="12.75" customHeight="1">
      <c r="B4" s="69"/>
      <c r="C4" s="70"/>
      <c r="D4" s="74"/>
      <c r="E4" s="76"/>
      <c r="F4" s="74"/>
      <c r="G4" s="69"/>
      <c r="H4" s="82"/>
      <c r="I4" s="58"/>
      <c r="J4" s="58"/>
      <c r="K4" s="86"/>
      <c r="L4" s="83" t="s">
        <v>10</v>
      </c>
      <c r="M4" s="91" t="s">
        <v>11</v>
      </c>
    </row>
    <row r="5" spans="2:13" ht="12.75">
      <c r="B5" s="71"/>
      <c r="C5" s="72"/>
      <c r="D5" s="75"/>
      <c r="E5" s="76"/>
      <c r="F5" s="75"/>
      <c r="G5" s="80"/>
      <c r="H5" s="83"/>
      <c r="I5" s="59"/>
      <c r="J5" s="59"/>
      <c r="K5" s="87"/>
      <c r="L5" s="90"/>
      <c r="M5" s="92"/>
    </row>
    <row r="6" spans="2:13" ht="12.75" customHeight="1">
      <c r="B6" s="93" t="s">
        <v>12</v>
      </c>
      <c r="C6" s="94"/>
      <c r="D6" s="94"/>
      <c r="E6" s="21"/>
      <c r="F6" s="22"/>
      <c r="G6" s="23"/>
      <c r="H6" s="23"/>
      <c r="I6" s="23"/>
      <c r="J6" s="95"/>
      <c r="K6" s="95"/>
      <c r="L6" s="23"/>
      <c r="M6" s="24"/>
    </row>
    <row r="7" spans="2:13" ht="12.75" customHeight="1">
      <c r="B7" s="25"/>
      <c r="C7" s="61" t="s">
        <v>13</v>
      </c>
      <c r="D7" s="61"/>
      <c r="E7" s="21"/>
      <c r="F7" s="26"/>
      <c r="G7" s="27"/>
      <c r="H7" s="27"/>
      <c r="I7" s="27"/>
      <c r="J7" s="27"/>
      <c r="K7" s="27"/>
      <c r="L7" s="27"/>
      <c r="M7" s="28"/>
    </row>
    <row r="8" spans="2:13" ht="6" customHeight="1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12.75">
      <c r="B9" s="32" t="s">
        <v>20</v>
      </c>
      <c r="C9" s="33"/>
      <c r="D9" s="34" t="s">
        <v>21</v>
      </c>
      <c r="E9" s="29">
        <v>5151</v>
      </c>
      <c r="F9" s="30" t="s">
        <v>22</v>
      </c>
      <c r="G9" s="35">
        <f aca="true" t="shared" si="0" ref="G9:G43">+I9</f>
        <v>15000</v>
      </c>
      <c r="H9" s="36">
        <v>15000</v>
      </c>
      <c r="I9" s="36">
        <v>15000</v>
      </c>
      <c r="J9" s="36">
        <v>0</v>
      </c>
      <c r="K9" s="36">
        <v>0</v>
      </c>
      <c r="L9" s="37">
        <f aca="true" t="shared" si="1" ref="L9:L43">_xlfn.IFERROR(K9/H9,0)</f>
        <v>0</v>
      </c>
      <c r="M9" s="38">
        <f aca="true" t="shared" si="2" ref="M9:M43">_xlfn.IFERROR(K9/I9,0)</f>
        <v>0</v>
      </c>
    </row>
    <row r="10" spans="2:13" ht="12.75">
      <c r="B10" s="32" t="s">
        <v>23</v>
      </c>
      <c r="C10" s="33"/>
      <c r="D10" s="34" t="s">
        <v>24</v>
      </c>
      <c r="E10" s="29">
        <v>5111</v>
      </c>
      <c r="F10" s="30" t="s">
        <v>25</v>
      </c>
      <c r="G10" s="35">
        <f t="shared" si="0"/>
        <v>75095.99</v>
      </c>
      <c r="H10" s="36">
        <v>75095.99</v>
      </c>
      <c r="I10" s="36">
        <v>75095.99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ht="12.75">
      <c r="B11" s="32"/>
      <c r="C11" s="33"/>
      <c r="D11" s="34"/>
      <c r="E11" s="29">
        <v>5151</v>
      </c>
      <c r="F11" s="30" t="s">
        <v>22</v>
      </c>
      <c r="G11" s="35">
        <f t="shared" si="0"/>
        <v>6284.88</v>
      </c>
      <c r="H11" s="36">
        <v>24244</v>
      </c>
      <c r="I11" s="36">
        <v>6284.88</v>
      </c>
      <c r="J11" s="36">
        <v>6284.88</v>
      </c>
      <c r="K11" s="36">
        <v>0</v>
      </c>
      <c r="L11" s="37">
        <f t="shared" si="1"/>
        <v>0</v>
      </c>
      <c r="M11" s="38">
        <f t="shared" si="2"/>
        <v>0</v>
      </c>
    </row>
    <row r="12" spans="2:13" ht="12.75">
      <c r="B12" s="32"/>
      <c r="C12" s="33"/>
      <c r="D12" s="34"/>
      <c r="E12" s="29">
        <v>5411</v>
      </c>
      <c r="F12" s="30" t="s">
        <v>26</v>
      </c>
      <c r="G12" s="35">
        <f t="shared" si="0"/>
        <v>1900000</v>
      </c>
      <c r="H12" s="36">
        <v>0</v>
      </c>
      <c r="I12" s="36">
        <v>1900000</v>
      </c>
      <c r="J12" s="36">
        <v>1900000</v>
      </c>
      <c r="K12" s="36">
        <v>0</v>
      </c>
      <c r="L12" s="37">
        <f t="shared" si="1"/>
        <v>0</v>
      </c>
      <c r="M12" s="38">
        <f t="shared" si="2"/>
        <v>0</v>
      </c>
    </row>
    <row r="13" spans="2:13" ht="12.75">
      <c r="B13" s="32" t="s">
        <v>27</v>
      </c>
      <c r="C13" s="33"/>
      <c r="D13" s="34" t="s">
        <v>28</v>
      </c>
      <c r="E13" s="29">
        <v>5151</v>
      </c>
      <c r="F13" s="30" t="s">
        <v>22</v>
      </c>
      <c r="G13" s="35">
        <f t="shared" si="0"/>
        <v>19235.12</v>
      </c>
      <c r="H13" s="36">
        <v>0</v>
      </c>
      <c r="I13" s="36">
        <v>19235.12</v>
      </c>
      <c r="J13" s="36">
        <v>19235.12</v>
      </c>
      <c r="K13" s="36">
        <v>0</v>
      </c>
      <c r="L13" s="37">
        <f t="shared" si="1"/>
        <v>0</v>
      </c>
      <c r="M13" s="38">
        <f t="shared" si="2"/>
        <v>0</v>
      </c>
    </row>
    <row r="14" spans="2:13" ht="12.75">
      <c r="B14" s="32" t="s">
        <v>29</v>
      </c>
      <c r="C14" s="33"/>
      <c r="D14" s="34" t="s">
        <v>30</v>
      </c>
      <c r="E14" s="29">
        <v>5151</v>
      </c>
      <c r="F14" s="30" t="s">
        <v>22</v>
      </c>
      <c r="G14" s="35">
        <f t="shared" si="0"/>
        <v>9744</v>
      </c>
      <c r="H14" s="36">
        <v>9744</v>
      </c>
      <c r="I14" s="36">
        <v>9744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ht="12.75">
      <c r="B15" s="32" t="s">
        <v>31</v>
      </c>
      <c r="C15" s="33"/>
      <c r="D15" s="34" t="s">
        <v>32</v>
      </c>
      <c r="E15" s="29">
        <v>5151</v>
      </c>
      <c r="F15" s="30" t="s">
        <v>22</v>
      </c>
      <c r="G15" s="35">
        <f t="shared" si="0"/>
        <v>62648.14</v>
      </c>
      <c r="H15" s="36">
        <v>20464.72</v>
      </c>
      <c r="I15" s="36">
        <v>62648.14</v>
      </c>
      <c r="J15" s="36">
        <v>62648.14</v>
      </c>
      <c r="K15" s="36">
        <v>0</v>
      </c>
      <c r="L15" s="37">
        <f t="shared" si="1"/>
        <v>0</v>
      </c>
      <c r="M15" s="38">
        <f t="shared" si="2"/>
        <v>0</v>
      </c>
    </row>
    <row r="16" spans="2:13" ht="12.75">
      <c r="B16" s="32" t="s">
        <v>33</v>
      </c>
      <c r="C16" s="33"/>
      <c r="D16" s="34" t="s">
        <v>34</v>
      </c>
      <c r="E16" s="29">
        <v>5151</v>
      </c>
      <c r="F16" s="30" t="s">
        <v>22</v>
      </c>
      <c r="G16" s="35">
        <f t="shared" si="0"/>
        <v>19763.42</v>
      </c>
      <c r="H16" s="36">
        <v>19763.42</v>
      </c>
      <c r="I16" s="36">
        <v>19763.42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ht="12.75">
      <c r="B17" s="32" t="s">
        <v>35</v>
      </c>
      <c r="C17" s="33"/>
      <c r="D17" s="34" t="s">
        <v>36</v>
      </c>
      <c r="E17" s="29">
        <v>5151</v>
      </c>
      <c r="F17" s="30" t="s">
        <v>22</v>
      </c>
      <c r="G17" s="35">
        <f t="shared" si="0"/>
        <v>15672.69</v>
      </c>
      <c r="H17" s="36">
        <v>15672.69</v>
      </c>
      <c r="I17" s="36">
        <v>15672.69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ht="12.75">
      <c r="B18" s="32"/>
      <c r="C18" s="33"/>
      <c r="D18" s="34"/>
      <c r="E18" s="29">
        <v>5651</v>
      </c>
      <c r="F18" s="30" t="s">
        <v>37</v>
      </c>
      <c r="G18" s="35">
        <f t="shared" si="0"/>
        <v>13230</v>
      </c>
      <c r="H18" s="36">
        <v>0</v>
      </c>
      <c r="I18" s="36">
        <v>13230</v>
      </c>
      <c r="J18" s="36">
        <v>13230</v>
      </c>
      <c r="K18" s="36">
        <v>0</v>
      </c>
      <c r="L18" s="37">
        <f t="shared" si="1"/>
        <v>0</v>
      </c>
      <c r="M18" s="38">
        <f t="shared" si="2"/>
        <v>0</v>
      </c>
    </row>
    <row r="19" spans="2:13" ht="12.75">
      <c r="B19" s="32" t="s">
        <v>38</v>
      </c>
      <c r="C19" s="33"/>
      <c r="D19" s="34" t="s">
        <v>39</v>
      </c>
      <c r="E19" s="29">
        <v>5811</v>
      </c>
      <c r="F19" s="30" t="s">
        <v>40</v>
      </c>
      <c r="G19" s="35">
        <f t="shared" si="0"/>
        <v>320000</v>
      </c>
      <c r="H19" s="36">
        <v>320000</v>
      </c>
      <c r="I19" s="36">
        <v>320000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ht="12.75">
      <c r="B20" s="32" t="s">
        <v>41</v>
      </c>
      <c r="C20" s="33"/>
      <c r="D20" s="34" t="s">
        <v>42</v>
      </c>
      <c r="E20" s="29">
        <v>5151</v>
      </c>
      <c r="F20" s="30" t="s">
        <v>22</v>
      </c>
      <c r="G20" s="35">
        <f t="shared" si="0"/>
        <v>12996.55</v>
      </c>
      <c r="H20" s="36">
        <v>0</v>
      </c>
      <c r="I20" s="36">
        <v>12996.55</v>
      </c>
      <c r="J20" s="36">
        <v>12996.55</v>
      </c>
      <c r="K20" s="36">
        <v>0</v>
      </c>
      <c r="L20" s="37">
        <f t="shared" si="1"/>
        <v>0</v>
      </c>
      <c r="M20" s="38">
        <f t="shared" si="2"/>
        <v>0</v>
      </c>
    </row>
    <row r="21" spans="2:13" ht="12.75">
      <c r="B21" s="32" t="s">
        <v>43</v>
      </c>
      <c r="C21" s="33"/>
      <c r="D21" s="34" t="s">
        <v>44</v>
      </c>
      <c r="E21" s="29">
        <v>5151</v>
      </c>
      <c r="F21" s="30" t="s">
        <v>22</v>
      </c>
      <c r="G21" s="35">
        <f t="shared" si="0"/>
        <v>0</v>
      </c>
      <c r="H21" s="36">
        <v>12624.28</v>
      </c>
      <c r="I21" s="36">
        <v>0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ht="12.75">
      <c r="B22" s="32" t="s">
        <v>45</v>
      </c>
      <c r="C22" s="33"/>
      <c r="D22" s="34" t="s">
        <v>46</v>
      </c>
      <c r="E22" s="29">
        <v>5151</v>
      </c>
      <c r="F22" s="30" t="s">
        <v>22</v>
      </c>
      <c r="G22" s="35">
        <f t="shared" si="0"/>
        <v>30918.64</v>
      </c>
      <c r="H22" s="36">
        <v>0</v>
      </c>
      <c r="I22" s="36">
        <v>30918.64</v>
      </c>
      <c r="J22" s="36">
        <v>30918.64</v>
      </c>
      <c r="K22" s="36">
        <v>0</v>
      </c>
      <c r="L22" s="37">
        <f t="shared" si="1"/>
        <v>0</v>
      </c>
      <c r="M22" s="38">
        <f t="shared" si="2"/>
        <v>0</v>
      </c>
    </row>
    <row r="23" spans="2:13" ht="12.75">
      <c r="B23" s="32" t="s">
        <v>47</v>
      </c>
      <c r="C23" s="33"/>
      <c r="D23" s="34" t="s">
        <v>48</v>
      </c>
      <c r="E23" s="29">
        <v>5151</v>
      </c>
      <c r="F23" s="30" t="s">
        <v>22</v>
      </c>
      <c r="G23" s="35">
        <f t="shared" si="0"/>
        <v>35978.49</v>
      </c>
      <c r="H23" s="36">
        <v>0</v>
      </c>
      <c r="I23" s="36">
        <v>35978.49</v>
      </c>
      <c r="J23" s="36">
        <v>35978.49</v>
      </c>
      <c r="K23" s="36">
        <v>0</v>
      </c>
      <c r="L23" s="37">
        <f t="shared" si="1"/>
        <v>0</v>
      </c>
      <c r="M23" s="38">
        <f t="shared" si="2"/>
        <v>0</v>
      </c>
    </row>
    <row r="24" spans="2:13" ht="12.75">
      <c r="B24" s="32"/>
      <c r="C24" s="33"/>
      <c r="D24" s="34"/>
      <c r="E24" s="29">
        <v>5411</v>
      </c>
      <c r="F24" s="30" t="s">
        <v>26</v>
      </c>
      <c r="G24" s="35">
        <f t="shared" si="0"/>
        <v>639548</v>
      </c>
      <c r="H24" s="36">
        <v>0</v>
      </c>
      <c r="I24" s="36">
        <v>639548</v>
      </c>
      <c r="J24" s="36">
        <v>639548</v>
      </c>
      <c r="K24" s="36">
        <v>639548</v>
      </c>
      <c r="L24" s="37">
        <f t="shared" si="1"/>
        <v>0</v>
      </c>
      <c r="M24" s="38">
        <f t="shared" si="2"/>
        <v>1</v>
      </c>
    </row>
    <row r="25" spans="2:13" ht="12.75">
      <c r="B25" s="32" t="s">
        <v>49</v>
      </c>
      <c r="C25" s="33"/>
      <c r="D25" s="34" t="s">
        <v>50</v>
      </c>
      <c r="E25" s="29">
        <v>5151</v>
      </c>
      <c r="F25" s="30" t="s">
        <v>22</v>
      </c>
      <c r="G25" s="35">
        <f t="shared" si="0"/>
        <v>27596.4</v>
      </c>
      <c r="H25" s="36">
        <v>27596.4</v>
      </c>
      <c r="I25" s="36">
        <v>27596.4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ht="12.75">
      <c r="B26" s="32"/>
      <c r="C26" s="33"/>
      <c r="D26" s="34"/>
      <c r="E26" s="29">
        <v>5191</v>
      </c>
      <c r="F26" s="30" t="s">
        <v>51</v>
      </c>
      <c r="G26" s="35">
        <f t="shared" si="0"/>
        <v>110324</v>
      </c>
      <c r="H26" s="36">
        <v>100000</v>
      </c>
      <c r="I26" s="36">
        <v>110324</v>
      </c>
      <c r="J26" s="36">
        <v>10324</v>
      </c>
      <c r="K26" s="36">
        <v>0</v>
      </c>
      <c r="L26" s="37">
        <f t="shared" si="1"/>
        <v>0</v>
      </c>
      <c r="M26" s="38">
        <f t="shared" si="2"/>
        <v>0</v>
      </c>
    </row>
    <row r="27" spans="2:13" ht="12.75">
      <c r="B27" s="32"/>
      <c r="C27" s="33"/>
      <c r="D27" s="34"/>
      <c r="E27" s="29">
        <v>5231</v>
      </c>
      <c r="F27" s="30" t="s">
        <v>52</v>
      </c>
      <c r="G27" s="35">
        <f t="shared" si="0"/>
        <v>1385001.42</v>
      </c>
      <c r="H27" s="36">
        <v>0</v>
      </c>
      <c r="I27" s="36">
        <v>1385001.42</v>
      </c>
      <c r="J27" s="36">
        <v>1385001.42</v>
      </c>
      <c r="K27" s="36">
        <v>0</v>
      </c>
      <c r="L27" s="37">
        <f t="shared" si="1"/>
        <v>0</v>
      </c>
      <c r="M27" s="38">
        <f t="shared" si="2"/>
        <v>0</v>
      </c>
    </row>
    <row r="28" spans="2:13" ht="12.75">
      <c r="B28" s="32"/>
      <c r="C28" s="33"/>
      <c r="D28" s="34"/>
      <c r="E28" s="29">
        <v>5511</v>
      </c>
      <c r="F28" s="30" t="s">
        <v>53</v>
      </c>
      <c r="G28" s="35">
        <f t="shared" si="0"/>
        <v>389655.2</v>
      </c>
      <c r="H28" s="36">
        <v>0</v>
      </c>
      <c r="I28" s="36">
        <v>389655.2</v>
      </c>
      <c r="J28" s="36">
        <v>389655.2</v>
      </c>
      <c r="K28" s="36">
        <v>0</v>
      </c>
      <c r="L28" s="37">
        <f t="shared" si="1"/>
        <v>0</v>
      </c>
      <c r="M28" s="38">
        <f t="shared" si="2"/>
        <v>0</v>
      </c>
    </row>
    <row r="29" spans="2:13" ht="12.75">
      <c r="B29" s="32" t="s">
        <v>54</v>
      </c>
      <c r="C29" s="33"/>
      <c r="D29" s="34" t="s">
        <v>55</v>
      </c>
      <c r="E29" s="29">
        <v>5151</v>
      </c>
      <c r="F29" s="30" t="s">
        <v>22</v>
      </c>
      <c r="G29" s="35">
        <f t="shared" si="0"/>
        <v>27232.45</v>
      </c>
      <c r="H29" s="36">
        <v>0</v>
      </c>
      <c r="I29" s="36">
        <v>27232.45</v>
      </c>
      <c r="J29" s="36">
        <v>27232.45</v>
      </c>
      <c r="K29" s="36">
        <v>0</v>
      </c>
      <c r="L29" s="37">
        <f t="shared" si="1"/>
        <v>0</v>
      </c>
      <c r="M29" s="38">
        <f t="shared" si="2"/>
        <v>0</v>
      </c>
    </row>
    <row r="30" spans="2:13" ht="12.75">
      <c r="B30" s="32" t="s">
        <v>56</v>
      </c>
      <c r="C30" s="33"/>
      <c r="D30" s="34" t="s">
        <v>57</v>
      </c>
      <c r="E30" s="29">
        <v>5151</v>
      </c>
      <c r="F30" s="30" t="s">
        <v>22</v>
      </c>
      <c r="G30" s="35">
        <f t="shared" si="0"/>
        <v>11342.91</v>
      </c>
      <c r="H30" s="36">
        <v>0</v>
      </c>
      <c r="I30" s="36">
        <v>11342.91</v>
      </c>
      <c r="J30" s="36">
        <v>11342.91</v>
      </c>
      <c r="K30" s="36">
        <v>0</v>
      </c>
      <c r="L30" s="37">
        <f t="shared" si="1"/>
        <v>0</v>
      </c>
      <c r="M30" s="38">
        <f t="shared" si="2"/>
        <v>0</v>
      </c>
    </row>
    <row r="31" spans="2:13" ht="12.75">
      <c r="B31" s="32"/>
      <c r="C31" s="33"/>
      <c r="D31" s="34"/>
      <c r="E31" s="29">
        <v>5491</v>
      </c>
      <c r="F31" s="30" t="s">
        <v>58</v>
      </c>
      <c r="G31" s="35">
        <f t="shared" si="0"/>
        <v>18999</v>
      </c>
      <c r="H31" s="36">
        <v>0</v>
      </c>
      <c r="I31" s="36">
        <v>18999</v>
      </c>
      <c r="J31" s="36">
        <v>18999</v>
      </c>
      <c r="K31" s="36">
        <v>0</v>
      </c>
      <c r="L31" s="37">
        <f t="shared" si="1"/>
        <v>0</v>
      </c>
      <c r="M31" s="38">
        <f t="shared" si="2"/>
        <v>0</v>
      </c>
    </row>
    <row r="32" spans="2:13" ht="12.75">
      <c r="B32" s="32" t="s">
        <v>59</v>
      </c>
      <c r="C32" s="33"/>
      <c r="D32" s="34" t="s">
        <v>60</v>
      </c>
      <c r="E32" s="29">
        <v>5151</v>
      </c>
      <c r="F32" s="30" t="s">
        <v>22</v>
      </c>
      <c r="G32" s="35">
        <f t="shared" si="0"/>
        <v>10188.28</v>
      </c>
      <c r="H32" s="36">
        <v>10188.28</v>
      </c>
      <c r="I32" s="36">
        <v>10188.28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ht="12.75">
      <c r="B33" s="32"/>
      <c r="C33" s="33"/>
      <c r="D33" s="34"/>
      <c r="E33" s="29">
        <v>5491</v>
      </c>
      <c r="F33" s="30" t="s">
        <v>58</v>
      </c>
      <c r="G33" s="35">
        <f t="shared" si="0"/>
        <v>18999</v>
      </c>
      <c r="H33" s="36">
        <v>0</v>
      </c>
      <c r="I33" s="36">
        <v>18999</v>
      </c>
      <c r="J33" s="36">
        <v>18999</v>
      </c>
      <c r="K33" s="36">
        <v>0</v>
      </c>
      <c r="L33" s="37">
        <f t="shared" si="1"/>
        <v>0</v>
      </c>
      <c r="M33" s="38">
        <f t="shared" si="2"/>
        <v>0</v>
      </c>
    </row>
    <row r="34" spans="2:13" ht="12.75">
      <c r="B34" s="32" t="s">
        <v>61</v>
      </c>
      <c r="C34" s="33"/>
      <c r="D34" s="34" t="s">
        <v>62</v>
      </c>
      <c r="E34" s="29">
        <v>5151</v>
      </c>
      <c r="F34" s="30" t="s">
        <v>22</v>
      </c>
      <c r="G34" s="35">
        <f t="shared" si="0"/>
        <v>13854.26</v>
      </c>
      <c r="H34" s="36">
        <v>13854.26</v>
      </c>
      <c r="I34" s="36">
        <v>13854.26</v>
      </c>
      <c r="J34" s="36">
        <v>8700</v>
      </c>
      <c r="K34" s="36">
        <v>8700</v>
      </c>
      <c r="L34" s="37">
        <f t="shared" si="1"/>
        <v>0.6279656943063</v>
      </c>
      <c r="M34" s="38">
        <f t="shared" si="2"/>
        <v>0.6279656943063</v>
      </c>
    </row>
    <row r="35" spans="2:13" ht="12.75">
      <c r="B35" s="32" t="s">
        <v>63</v>
      </c>
      <c r="C35" s="33"/>
      <c r="D35" s="34" t="s">
        <v>64</v>
      </c>
      <c r="E35" s="29">
        <v>5611</v>
      </c>
      <c r="F35" s="30" t="s">
        <v>65</v>
      </c>
      <c r="G35" s="35">
        <f t="shared" si="0"/>
        <v>52726</v>
      </c>
      <c r="H35" s="36">
        <v>0</v>
      </c>
      <c r="I35" s="36">
        <v>52726</v>
      </c>
      <c r="J35" s="36">
        <v>52726</v>
      </c>
      <c r="K35" s="36">
        <v>0</v>
      </c>
      <c r="L35" s="37">
        <f t="shared" si="1"/>
        <v>0</v>
      </c>
      <c r="M35" s="38">
        <f t="shared" si="2"/>
        <v>0</v>
      </c>
    </row>
    <row r="36" spans="2:13" ht="12.75">
      <c r="B36" s="32" t="s">
        <v>66</v>
      </c>
      <c r="C36" s="33"/>
      <c r="D36" s="34" t="s">
        <v>67</v>
      </c>
      <c r="E36" s="29">
        <v>5411</v>
      </c>
      <c r="F36" s="30" t="s">
        <v>26</v>
      </c>
      <c r="G36" s="35">
        <f t="shared" si="0"/>
        <v>4581480.64</v>
      </c>
      <c r="H36" s="36">
        <v>0</v>
      </c>
      <c r="I36" s="36">
        <v>4581480.64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ht="12.75">
      <c r="B37" s="32"/>
      <c r="C37" s="33"/>
      <c r="D37" s="34"/>
      <c r="E37" s="29">
        <v>5491</v>
      </c>
      <c r="F37" s="30" t="s">
        <v>58</v>
      </c>
      <c r="G37" s="35">
        <f t="shared" si="0"/>
        <v>900000</v>
      </c>
      <c r="H37" s="36">
        <v>0</v>
      </c>
      <c r="I37" s="36">
        <v>900000</v>
      </c>
      <c r="J37" s="36">
        <v>0</v>
      </c>
      <c r="K37" s="36">
        <v>0</v>
      </c>
      <c r="L37" s="37">
        <f t="shared" si="1"/>
        <v>0</v>
      </c>
      <c r="M37" s="38">
        <f t="shared" si="2"/>
        <v>0</v>
      </c>
    </row>
    <row r="38" spans="2:13" ht="12.75">
      <c r="B38" s="32"/>
      <c r="C38" s="33"/>
      <c r="D38" s="34"/>
      <c r="E38" s="29">
        <v>5511</v>
      </c>
      <c r="F38" s="30" t="s">
        <v>53</v>
      </c>
      <c r="G38" s="35">
        <f t="shared" si="0"/>
        <v>4244588.8</v>
      </c>
      <c r="H38" s="36">
        <v>0</v>
      </c>
      <c r="I38" s="36">
        <v>4244588.8</v>
      </c>
      <c r="J38" s="36">
        <v>3747204.8</v>
      </c>
      <c r="K38" s="36">
        <v>0</v>
      </c>
      <c r="L38" s="37">
        <f t="shared" si="1"/>
        <v>0</v>
      </c>
      <c r="M38" s="38">
        <f t="shared" si="2"/>
        <v>0</v>
      </c>
    </row>
    <row r="39" spans="2:13" ht="12.75">
      <c r="B39" s="32"/>
      <c r="C39" s="33"/>
      <c r="D39" s="34"/>
      <c r="E39" s="29">
        <v>5651</v>
      </c>
      <c r="F39" s="30" t="s">
        <v>37</v>
      </c>
      <c r="G39" s="35">
        <f t="shared" si="0"/>
        <v>320000</v>
      </c>
      <c r="H39" s="36">
        <v>0</v>
      </c>
      <c r="I39" s="36">
        <v>320000</v>
      </c>
      <c r="J39" s="36">
        <v>0</v>
      </c>
      <c r="K39" s="36">
        <v>0</v>
      </c>
      <c r="L39" s="37">
        <f t="shared" si="1"/>
        <v>0</v>
      </c>
      <c r="M39" s="38">
        <f t="shared" si="2"/>
        <v>0</v>
      </c>
    </row>
    <row r="40" spans="2:13" ht="12.75">
      <c r="B40" s="32" t="s">
        <v>68</v>
      </c>
      <c r="C40" s="33"/>
      <c r="D40" s="34" t="s">
        <v>69</v>
      </c>
      <c r="E40" s="29">
        <v>5111</v>
      </c>
      <c r="F40" s="30" t="s">
        <v>25</v>
      </c>
      <c r="G40" s="35">
        <f t="shared" si="0"/>
        <v>2325</v>
      </c>
      <c r="H40" s="36">
        <v>2325</v>
      </c>
      <c r="I40" s="36">
        <v>2325</v>
      </c>
      <c r="J40" s="36">
        <v>0</v>
      </c>
      <c r="K40" s="36">
        <v>0</v>
      </c>
      <c r="L40" s="37">
        <f t="shared" si="1"/>
        <v>0</v>
      </c>
      <c r="M40" s="38">
        <f t="shared" si="2"/>
        <v>0</v>
      </c>
    </row>
    <row r="41" spans="2:13" ht="12.75">
      <c r="B41" s="32"/>
      <c r="C41" s="33"/>
      <c r="D41" s="34"/>
      <c r="E41" s="29">
        <v>5151</v>
      </c>
      <c r="F41" s="30" t="s">
        <v>22</v>
      </c>
      <c r="G41" s="35">
        <f t="shared" si="0"/>
        <v>28650</v>
      </c>
      <c r="H41" s="36">
        <v>28650</v>
      </c>
      <c r="I41" s="36">
        <v>28650</v>
      </c>
      <c r="J41" s="36">
        <v>0</v>
      </c>
      <c r="K41" s="36">
        <v>0</v>
      </c>
      <c r="L41" s="37">
        <f t="shared" si="1"/>
        <v>0</v>
      </c>
      <c r="M41" s="38">
        <f t="shared" si="2"/>
        <v>0</v>
      </c>
    </row>
    <row r="42" spans="2:13" ht="12.75">
      <c r="B42" s="32" t="s">
        <v>70</v>
      </c>
      <c r="C42" s="33"/>
      <c r="D42" s="34" t="s">
        <v>71</v>
      </c>
      <c r="E42" s="29">
        <v>5111</v>
      </c>
      <c r="F42" s="30" t="s">
        <v>25</v>
      </c>
      <c r="G42" s="35">
        <f t="shared" si="0"/>
        <v>33550</v>
      </c>
      <c r="H42" s="36">
        <v>0</v>
      </c>
      <c r="I42" s="36">
        <v>33550</v>
      </c>
      <c r="J42" s="36">
        <v>33550</v>
      </c>
      <c r="K42" s="36">
        <v>0</v>
      </c>
      <c r="L42" s="37">
        <f t="shared" si="1"/>
        <v>0</v>
      </c>
      <c r="M42" s="38">
        <f t="shared" si="2"/>
        <v>0</v>
      </c>
    </row>
    <row r="43" spans="2:13" ht="12.75">
      <c r="B43" s="32"/>
      <c r="C43" s="33"/>
      <c r="D43" s="34"/>
      <c r="E43" s="29">
        <v>5151</v>
      </c>
      <c r="F43" s="30" t="s">
        <v>22</v>
      </c>
      <c r="G43" s="35">
        <f t="shared" si="0"/>
        <v>28911.84</v>
      </c>
      <c r="H43" s="36">
        <v>0</v>
      </c>
      <c r="I43" s="36">
        <v>28911.84</v>
      </c>
      <c r="J43" s="36">
        <v>28911.84</v>
      </c>
      <c r="K43" s="36">
        <v>0</v>
      </c>
      <c r="L43" s="37">
        <f t="shared" si="1"/>
        <v>0</v>
      </c>
      <c r="M43" s="38">
        <f t="shared" si="2"/>
        <v>0</v>
      </c>
    </row>
    <row r="44" spans="2:13" ht="12.75">
      <c r="B44" s="32"/>
      <c r="C44" s="33"/>
      <c r="D44" s="34"/>
      <c r="E44" s="39"/>
      <c r="F44" s="40"/>
      <c r="G44" s="44"/>
      <c r="H44" s="44"/>
      <c r="I44" s="44"/>
      <c r="J44" s="44"/>
      <c r="K44" s="44"/>
      <c r="L44" s="41"/>
      <c r="M44" s="42"/>
    </row>
    <row r="45" spans="2:13" ht="12.75">
      <c r="B45" s="32"/>
      <c r="C45" s="33"/>
      <c r="D45" s="27"/>
      <c r="E45" s="43"/>
      <c r="F45" s="27"/>
      <c r="G45" s="27"/>
      <c r="H45" s="27"/>
      <c r="I45" s="27"/>
      <c r="J45" s="27"/>
      <c r="K45" s="27"/>
      <c r="L45" s="27"/>
      <c r="M45" s="28"/>
    </row>
    <row r="46" spans="2:13" ht="12.75" customHeight="1">
      <c r="B46" s="62" t="s">
        <v>14</v>
      </c>
      <c r="C46" s="63"/>
      <c r="D46" s="63"/>
      <c r="E46" s="63"/>
      <c r="F46" s="63"/>
      <c r="G46" s="7">
        <f>SUM(G9:G43)</f>
        <v>15381541.120000001</v>
      </c>
      <c r="H46" s="7">
        <f>SUM(H9:H43)</f>
        <v>695223.04</v>
      </c>
      <c r="I46" s="7">
        <f>SUM(I9:I43)</f>
        <v>15381541.120000001</v>
      </c>
      <c r="J46" s="7">
        <f>SUM(J9:J43)</f>
        <v>8453486.44</v>
      </c>
      <c r="K46" s="7">
        <f>SUM(K9:K43)</f>
        <v>648248</v>
      </c>
      <c r="L46" s="8">
        <f>_xlfn.IFERROR(K46/H46,0)</f>
        <v>0.9324316984661497</v>
      </c>
      <c r="M46" s="9">
        <f>_xlfn.IFERROR(K46/I46,0)</f>
        <v>0.04214454162574836</v>
      </c>
    </row>
    <row r="47" spans="2:13" ht="4.5" customHeight="1">
      <c r="B47" s="32"/>
      <c r="C47" s="33"/>
      <c r="D47" s="27"/>
      <c r="E47" s="43"/>
      <c r="F47" s="27"/>
      <c r="G47" s="27"/>
      <c r="H47" s="27"/>
      <c r="I47" s="27"/>
      <c r="J47" s="27"/>
      <c r="K47" s="27"/>
      <c r="L47" s="27"/>
      <c r="M47" s="28"/>
    </row>
    <row r="48" spans="2:13" ht="12.75" customHeight="1">
      <c r="B48" s="96" t="s">
        <v>15</v>
      </c>
      <c r="C48" s="61"/>
      <c r="D48" s="61"/>
      <c r="E48" s="21"/>
      <c r="F48" s="26"/>
      <c r="G48" s="27"/>
      <c r="H48" s="27"/>
      <c r="I48" s="27"/>
      <c r="J48" s="27"/>
      <c r="K48" s="27"/>
      <c r="L48" s="27"/>
      <c r="M48" s="28"/>
    </row>
    <row r="49" spans="2:13" ht="12.75" customHeight="1">
      <c r="B49" s="25"/>
      <c r="C49" s="61" t="s">
        <v>16</v>
      </c>
      <c r="D49" s="61"/>
      <c r="E49" s="21"/>
      <c r="F49" s="26"/>
      <c r="G49" s="27"/>
      <c r="H49" s="27"/>
      <c r="I49" s="27"/>
      <c r="J49" s="27"/>
      <c r="K49" s="27"/>
      <c r="L49" s="27"/>
      <c r="M49" s="28"/>
    </row>
    <row r="50" spans="2:13" ht="6" customHeight="1">
      <c r="B50" s="45"/>
      <c r="C50" s="46"/>
      <c r="D50" s="46"/>
      <c r="E50" s="39"/>
      <c r="F50" s="46"/>
      <c r="G50" s="27"/>
      <c r="H50" s="27"/>
      <c r="I50" s="27"/>
      <c r="J50" s="27"/>
      <c r="K50" s="27"/>
      <c r="L50" s="27"/>
      <c r="M50" s="28"/>
    </row>
    <row r="51" spans="2:13" ht="12.75">
      <c r="B51" s="32" t="s">
        <v>38</v>
      </c>
      <c r="C51" s="33"/>
      <c r="D51" s="27" t="s">
        <v>39</v>
      </c>
      <c r="E51" s="43">
        <v>6131</v>
      </c>
      <c r="F51" s="27" t="s">
        <v>72</v>
      </c>
      <c r="G51" s="35">
        <f aca="true" t="shared" si="3" ref="G51:G71">+I51</f>
        <v>599709.12</v>
      </c>
      <c r="H51" s="36">
        <v>0</v>
      </c>
      <c r="I51" s="36">
        <v>599709.12</v>
      </c>
      <c r="J51" s="36">
        <v>599709.12</v>
      </c>
      <c r="K51" s="36">
        <v>599709.12</v>
      </c>
      <c r="L51" s="37">
        <f aca="true" t="shared" si="4" ref="L51:L71">_xlfn.IFERROR(K51/H51,0)</f>
        <v>0</v>
      </c>
      <c r="M51" s="38">
        <f aca="true" t="shared" si="5" ref="M51:M71">_xlfn.IFERROR(K51/I51,0)</f>
        <v>1</v>
      </c>
    </row>
    <row r="52" spans="2:13" ht="12.75">
      <c r="B52" s="32"/>
      <c r="C52" s="33"/>
      <c r="D52" s="27"/>
      <c r="E52" s="43">
        <v>6141</v>
      </c>
      <c r="F52" s="27" t="s">
        <v>73</v>
      </c>
      <c r="G52" s="35">
        <f t="shared" si="3"/>
        <v>4381489.56</v>
      </c>
      <c r="H52" s="36">
        <v>0</v>
      </c>
      <c r="I52" s="36">
        <v>4381489.56</v>
      </c>
      <c r="J52" s="36">
        <v>4381489.46</v>
      </c>
      <c r="K52" s="36">
        <v>2052346.37</v>
      </c>
      <c r="L52" s="37">
        <f t="shared" si="4"/>
        <v>0</v>
      </c>
      <c r="M52" s="38">
        <f t="shared" si="5"/>
        <v>0.4684129316971373</v>
      </c>
    </row>
    <row r="53" spans="2:13" ht="12.75">
      <c r="B53" s="32" t="s">
        <v>74</v>
      </c>
      <c r="C53" s="33"/>
      <c r="D53" s="27" t="s">
        <v>75</v>
      </c>
      <c r="E53" s="43">
        <v>6121</v>
      </c>
      <c r="F53" s="27" t="s">
        <v>76</v>
      </c>
      <c r="G53" s="35">
        <f t="shared" si="3"/>
        <v>1000000</v>
      </c>
      <c r="H53" s="36">
        <v>1000000</v>
      </c>
      <c r="I53" s="36">
        <v>1000000</v>
      </c>
      <c r="J53" s="36">
        <v>0</v>
      </c>
      <c r="K53" s="36">
        <v>0</v>
      </c>
      <c r="L53" s="37">
        <f t="shared" si="4"/>
        <v>0</v>
      </c>
      <c r="M53" s="38">
        <f t="shared" si="5"/>
        <v>0</v>
      </c>
    </row>
    <row r="54" spans="2:13" ht="12.75">
      <c r="B54" s="32"/>
      <c r="C54" s="33"/>
      <c r="D54" s="27"/>
      <c r="E54" s="43">
        <v>6141</v>
      </c>
      <c r="F54" s="27" t="s">
        <v>73</v>
      </c>
      <c r="G54" s="35">
        <f t="shared" si="3"/>
        <v>47896256.97</v>
      </c>
      <c r="H54" s="36">
        <v>28029605.28</v>
      </c>
      <c r="I54" s="36">
        <v>47896256.97</v>
      </c>
      <c r="J54" s="36">
        <v>21718799.54</v>
      </c>
      <c r="K54" s="36">
        <v>19240062.99</v>
      </c>
      <c r="L54" s="37">
        <f t="shared" si="4"/>
        <v>0.6864193340506434</v>
      </c>
      <c r="M54" s="38">
        <f t="shared" si="5"/>
        <v>0.4017028512697993</v>
      </c>
    </row>
    <row r="55" spans="2:13" ht="12.75">
      <c r="B55" s="32" t="s">
        <v>77</v>
      </c>
      <c r="C55" s="33"/>
      <c r="D55" s="27" t="s">
        <v>78</v>
      </c>
      <c r="E55" s="43">
        <v>6151</v>
      </c>
      <c r="F55" s="27" t="s">
        <v>79</v>
      </c>
      <c r="G55" s="35">
        <f t="shared" si="3"/>
        <v>0</v>
      </c>
      <c r="H55" s="36">
        <v>0</v>
      </c>
      <c r="I55" s="36">
        <v>0</v>
      </c>
      <c r="J55" s="36">
        <v>0</v>
      </c>
      <c r="K55" s="36">
        <v>0</v>
      </c>
      <c r="L55" s="37">
        <f t="shared" si="4"/>
        <v>0</v>
      </c>
      <c r="M55" s="38">
        <f t="shared" si="5"/>
        <v>0</v>
      </c>
    </row>
    <row r="56" spans="2:13" ht="12.75">
      <c r="B56" s="32" t="s">
        <v>80</v>
      </c>
      <c r="C56" s="33"/>
      <c r="D56" s="27" t="s">
        <v>81</v>
      </c>
      <c r="E56" s="43">
        <v>6131</v>
      </c>
      <c r="F56" s="27" t="s">
        <v>72</v>
      </c>
      <c r="G56" s="35">
        <f t="shared" si="3"/>
        <v>143205.17</v>
      </c>
      <c r="H56" s="36">
        <v>0</v>
      </c>
      <c r="I56" s="36">
        <v>143205.17</v>
      </c>
      <c r="J56" s="36">
        <v>143205.17</v>
      </c>
      <c r="K56" s="36">
        <v>0</v>
      </c>
      <c r="L56" s="37">
        <f t="shared" si="4"/>
        <v>0</v>
      </c>
      <c r="M56" s="38">
        <f t="shared" si="5"/>
        <v>0</v>
      </c>
    </row>
    <row r="57" spans="2:13" ht="12.75">
      <c r="B57" s="32" t="s">
        <v>82</v>
      </c>
      <c r="C57" s="33"/>
      <c r="D57" s="27" t="s">
        <v>83</v>
      </c>
      <c r="E57" s="43">
        <v>6141</v>
      </c>
      <c r="F57" s="27" t="s">
        <v>73</v>
      </c>
      <c r="G57" s="35">
        <f t="shared" si="3"/>
        <v>3916810.94</v>
      </c>
      <c r="H57" s="36">
        <v>0</v>
      </c>
      <c r="I57" s="36">
        <v>3916810.94</v>
      </c>
      <c r="J57" s="36">
        <v>129711</v>
      </c>
      <c r="K57" s="36">
        <v>0</v>
      </c>
      <c r="L57" s="37">
        <f t="shared" si="4"/>
        <v>0</v>
      </c>
      <c r="M57" s="38">
        <f t="shared" si="5"/>
        <v>0</v>
      </c>
    </row>
    <row r="58" spans="2:13" ht="12.75">
      <c r="B58" s="32" t="s">
        <v>84</v>
      </c>
      <c r="C58" s="33"/>
      <c r="D58" s="27" t="s">
        <v>85</v>
      </c>
      <c r="E58" s="43">
        <v>6131</v>
      </c>
      <c r="F58" s="27" t="s">
        <v>72</v>
      </c>
      <c r="G58" s="35">
        <f t="shared" si="3"/>
        <v>3350034.23</v>
      </c>
      <c r="H58" s="36">
        <v>0</v>
      </c>
      <c r="I58" s="36">
        <v>3350034.23</v>
      </c>
      <c r="J58" s="36">
        <v>2986972.54</v>
      </c>
      <c r="K58" s="36">
        <v>2941643.38</v>
      </c>
      <c r="L58" s="37">
        <f t="shared" si="4"/>
        <v>0</v>
      </c>
      <c r="M58" s="38">
        <f t="shared" si="5"/>
        <v>0.8780935292114911</v>
      </c>
    </row>
    <row r="59" spans="2:13" ht="12.75">
      <c r="B59" s="32"/>
      <c r="C59" s="33"/>
      <c r="D59" s="27"/>
      <c r="E59" s="43">
        <v>6141</v>
      </c>
      <c r="F59" s="27" t="s">
        <v>73</v>
      </c>
      <c r="G59" s="35">
        <f t="shared" si="3"/>
        <v>1873765.63</v>
      </c>
      <c r="H59" s="36">
        <v>0</v>
      </c>
      <c r="I59" s="36">
        <v>1873765.63</v>
      </c>
      <c r="J59" s="36">
        <v>0</v>
      </c>
      <c r="K59" s="36">
        <v>0</v>
      </c>
      <c r="L59" s="37">
        <f t="shared" si="4"/>
        <v>0</v>
      </c>
      <c r="M59" s="38">
        <f t="shared" si="5"/>
        <v>0</v>
      </c>
    </row>
    <row r="60" spans="2:13" ht="12.75">
      <c r="B60" s="32" t="s">
        <v>86</v>
      </c>
      <c r="C60" s="33"/>
      <c r="D60" s="27" t="s">
        <v>87</v>
      </c>
      <c r="E60" s="43">
        <v>6121</v>
      </c>
      <c r="F60" s="27" t="s">
        <v>76</v>
      </c>
      <c r="G60" s="35">
        <f t="shared" si="3"/>
        <v>998151.06</v>
      </c>
      <c r="H60" s="36">
        <v>0</v>
      </c>
      <c r="I60" s="36">
        <v>998151.06</v>
      </c>
      <c r="J60" s="36">
        <v>232298.9</v>
      </c>
      <c r="K60" s="36">
        <v>232298.9</v>
      </c>
      <c r="L60" s="37">
        <f t="shared" si="4"/>
        <v>0</v>
      </c>
      <c r="M60" s="38">
        <f t="shared" si="5"/>
        <v>0.23272920233135852</v>
      </c>
    </row>
    <row r="61" spans="2:13" ht="12.75">
      <c r="B61" s="32" t="s">
        <v>88</v>
      </c>
      <c r="C61" s="33"/>
      <c r="D61" s="27" t="s">
        <v>89</v>
      </c>
      <c r="E61" s="43">
        <v>6141</v>
      </c>
      <c r="F61" s="27" t="s">
        <v>73</v>
      </c>
      <c r="G61" s="35">
        <f t="shared" si="3"/>
        <v>0</v>
      </c>
      <c r="H61" s="36">
        <v>0</v>
      </c>
      <c r="I61" s="36">
        <v>0</v>
      </c>
      <c r="J61" s="36">
        <v>1458062.45</v>
      </c>
      <c r="K61" s="36">
        <v>0</v>
      </c>
      <c r="L61" s="37">
        <f t="shared" si="4"/>
        <v>0</v>
      </c>
      <c r="M61" s="38">
        <f t="shared" si="5"/>
        <v>0</v>
      </c>
    </row>
    <row r="62" spans="2:13" ht="12.75">
      <c r="B62" s="32" t="s">
        <v>90</v>
      </c>
      <c r="C62" s="33"/>
      <c r="D62" s="27" t="s">
        <v>91</v>
      </c>
      <c r="E62" s="43">
        <v>6141</v>
      </c>
      <c r="F62" s="27" t="s">
        <v>73</v>
      </c>
      <c r="G62" s="35">
        <f t="shared" si="3"/>
        <v>697687.92</v>
      </c>
      <c r="H62" s="36">
        <v>0</v>
      </c>
      <c r="I62" s="36">
        <v>697687.92</v>
      </c>
      <c r="J62" s="36">
        <v>285538.45</v>
      </c>
      <c r="K62" s="36">
        <v>285538.45</v>
      </c>
      <c r="L62" s="37">
        <f t="shared" si="4"/>
        <v>0</v>
      </c>
      <c r="M62" s="38">
        <f t="shared" si="5"/>
        <v>0.4092638582591483</v>
      </c>
    </row>
    <row r="63" spans="2:13" ht="12.75">
      <c r="B63" s="32" t="s">
        <v>92</v>
      </c>
      <c r="C63" s="33"/>
      <c r="D63" s="27" t="s">
        <v>93</v>
      </c>
      <c r="E63" s="43">
        <v>6141</v>
      </c>
      <c r="F63" s="27" t="s">
        <v>73</v>
      </c>
      <c r="G63" s="35">
        <f t="shared" si="3"/>
        <v>217160.8</v>
      </c>
      <c r="H63" s="36">
        <v>0</v>
      </c>
      <c r="I63" s="36">
        <v>217160.8</v>
      </c>
      <c r="J63" s="36">
        <v>217160.79</v>
      </c>
      <c r="K63" s="36">
        <v>217160.79</v>
      </c>
      <c r="L63" s="37">
        <f t="shared" si="4"/>
        <v>0</v>
      </c>
      <c r="M63" s="38">
        <f t="shared" si="5"/>
        <v>0.9999999539511736</v>
      </c>
    </row>
    <row r="64" spans="2:13" ht="12.75">
      <c r="B64" s="32" t="s">
        <v>94</v>
      </c>
      <c r="C64" s="33"/>
      <c r="D64" s="27" t="s">
        <v>95</v>
      </c>
      <c r="E64" s="43">
        <v>6161</v>
      </c>
      <c r="F64" s="27" t="s">
        <v>96</v>
      </c>
      <c r="G64" s="35">
        <f t="shared" si="3"/>
        <v>880000</v>
      </c>
      <c r="H64" s="36">
        <v>0</v>
      </c>
      <c r="I64" s="36">
        <v>880000</v>
      </c>
      <c r="J64" s="36">
        <v>880000</v>
      </c>
      <c r="K64" s="36">
        <v>0</v>
      </c>
      <c r="L64" s="37">
        <f t="shared" si="4"/>
        <v>0</v>
      </c>
      <c r="M64" s="38">
        <f t="shared" si="5"/>
        <v>0</v>
      </c>
    </row>
    <row r="65" spans="2:13" ht="12.75">
      <c r="B65" s="32" t="s">
        <v>97</v>
      </c>
      <c r="C65" s="33"/>
      <c r="D65" s="27" t="s">
        <v>98</v>
      </c>
      <c r="E65" s="43">
        <v>6141</v>
      </c>
      <c r="F65" s="27" t="s">
        <v>73</v>
      </c>
      <c r="G65" s="35">
        <f t="shared" si="3"/>
        <v>316191.91</v>
      </c>
      <c r="H65" s="36">
        <v>0</v>
      </c>
      <c r="I65" s="36">
        <v>316191.91</v>
      </c>
      <c r="J65" s="36">
        <v>105703.69</v>
      </c>
      <c r="K65" s="36">
        <v>0</v>
      </c>
      <c r="L65" s="37">
        <f t="shared" si="4"/>
        <v>0</v>
      </c>
      <c r="M65" s="38">
        <f t="shared" si="5"/>
        <v>0</v>
      </c>
    </row>
    <row r="66" spans="2:13" ht="12.75">
      <c r="B66" s="32"/>
      <c r="C66" s="33"/>
      <c r="D66" s="27"/>
      <c r="E66" s="43">
        <v>6151</v>
      </c>
      <c r="F66" s="27" t="s">
        <v>79</v>
      </c>
      <c r="G66" s="35">
        <f t="shared" si="3"/>
        <v>3250345.96</v>
      </c>
      <c r="H66" s="36">
        <v>0</v>
      </c>
      <c r="I66" s="36">
        <v>3250345.96</v>
      </c>
      <c r="J66" s="36">
        <v>2753826.92</v>
      </c>
      <c r="K66" s="36">
        <v>2753826.92</v>
      </c>
      <c r="L66" s="37">
        <f t="shared" si="4"/>
        <v>0</v>
      </c>
      <c r="M66" s="38">
        <f t="shared" si="5"/>
        <v>0.8472411718289827</v>
      </c>
    </row>
    <row r="67" spans="2:13" ht="12.75">
      <c r="B67" s="32" t="s">
        <v>99</v>
      </c>
      <c r="C67" s="33"/>
      <c r="D67" s="27" t="s">
        <v>100</v>
      </c>
      <c r="E67" s="43">
        <v>6121</v>
      </c>
      <c r="F67" s="27" t="s">
        <v>76</v>
      </c>
      <c r="G67" s="35">
        <f t="shared" si="3"/>
        <v>863320.58</v>
      </c>
      <c r="H67" s="36">
        <v>0</v>
      </c>
      <c r="I67" s="36">
        <v>863320.58</v>
      </c>
      <c r="J67" s="36">
        <v>0</v>
      </c>
      <c r="K67" s="36">
        <v>0</v>
      </c>
      <c r="L67" s="37">
        <f t="shared" si="4"/>
        <v>0</v>
      </c>
      <c r="M67" s="38">
        <f t="shared" si="5"/>
        <v>0</v>
      </c>
    </row>
    <row r="68" spans="2:13" ht="12.75">
      <c r="B68" s="32" t="s">
        <v>101</v>
      </c>
      <c r="C68" s="33"/>
      <c r="D68" s="27" t="s">
        <v>102</v>
      </c>
      <c r="E68" s="43">
        <v>6141</v>
      </c>
      <c r="F68" s="27" t="s">
        <v>73</v>
      </c>
      <c r="G68" s="35">
        <f t="shared" si="3"/>
        <v>2864028.86</v>
      </c>
      <c r="H68" s="36">
        <v>0</v>
      </c>
      <c r="I68" s="36">
        <v>2864028.86</v>
      </c>
      <c r="J68" s="36">
        <v>2569664.45</v>
      </c>
      <c r="K68" s="36">
        <v>2569664.45</v>
      </c>
      <c r="L68" s="37">
        <f t="shared" si="4"/>
        <v>0</v>
      </c>
      <c r="M68" s="38">
        <f t="shared" si="5"/>
        <v>0.8972201662800284</v>
      </c>
    </row>
    <row r="69" spans="2:13" ht="12.75">
      <c r="B69" s="32" t="s">
        <v>103</v>
      </c>
      <c r="C69" s="33"/>
      <c r="D69" s="27" t="s">
        <v>104</v>
      </c>
      <c r="E69" s="43">
        <v>6141</v>
      </c>
      <c r="F69" s="27" t="s">
        <v>73</v>
      </c>
      <c r="G69" s="35">
        <f t="shared" si="3"/>
        <v>4893056.31</v>
      </c>
      <c r="H69" s="36">
        <v>0</v>
      </c>
      <c r="I69" s="36">
        <v>4893056.31</v>
      </c>
      <c r="J69" s="36">
        <v>3158369.09</v>
      </c>
      <c r="K69" s="36">
        <v>3158369.09</v>
      </c>
      <c r="L69" s="37">
        <f t="shared" si="4"/>
        <v>0</v>
      </c>
      <c r="M69" s="38">
        <f t="shared" si="5"/>
        <v>0.6454798166833278</v>
      </c>
    </row>
    <row r="70" spans="2:13" ht="12.75">
      <c r="B70" s="32" t="s">
        <v>105</v>
      </c>
      <c r="C70" s="33"/>
      <c r="D70" s="27" t="s">
        <v>106</v>
      </c>
      <c r="E70" s="43">
        <v>6141</v>
      </c>
      <c r="F70" s="27" t="s">
        <v>73</v>
      </c>
      <c r="G70" s="35">
        <f t="shared" si="3"/>
        <v>17533404.56</v>
      </c>
      <c r="H70" s="36">
        <v>0</v>
      </c>
      <c r="I70" s="36">
        <v>17533404.56</v>
      </c>
      <c r="J70" s="36">
        <v>3288919.52</v>
      </c>
      <c r="K70" s="36">
        <v>1763639.14</v>
      </c>
      <c r="L70" s="37">
        <f t="shared" si="4"/>
        <v>0</v>
      </c>
      <c r="M70" s="38">
        <f t="shared" si="5"/>
        <v>0.10058737502832137</v>
      </c>
    </row>
    <row r="71" spans="2:13" ht="12.75">
      <c r="B71" s="32" t="s">
        <v>107</v>
      </c>
      <c r="C71" s="33"/>
      <c r="D71" s="27" t="s">
        <v>108</v>
      </c>
      <c r="E71" s="43">
        <v>6141</v>
      </c>
      <c r="F71" s="27" t="s">
        <v>73</v>
      </c>
      <c r="G71" s="35">
        <f t="shared" si="3"/>
        <v>1001764.91</v>
      </c>
      <c r="H71" s="36">
        <v>0</v>
      </c>
      <c r="I71" s="36">
        <v>1001764.91</v>
      </c>
      <c r="J71" s="36">
        <v>894305.32</v>
      </c>
      <c r="K71" s="36">
        <v>894305.32</v>
      </c>
      <c r="L71" s="37">
        <f t="shared" si="4"/>
        <v>0</v>
      </c>
      <c r="M71" s="38">
        <f t="shared" si="5"/>
        <v>0.8927297323680462</v>
      </c>
    </row>
    <row r="72" spans="2:13" ht="12.75">
      <c r="B72" s="32"/>
      <c r="C72" s="33"/>
      <c r="D72" s="27"/>
      <c r="E72" s="43"/>
      <c r="F72" s="27"/>
      <c r="G72" s="44"/>
      <c r="H72" s="44"/>
      <c r="I72" s="44"/>
      <c r="J72" s="44"/>
      <c r="K72" s="44"/>
      <c r="L72" s="41"/>
      <c r="M72" s="42"/>
    </row>
    <row r="73" spans="2:13" ht="12.75">
      <c r="B73" s="47"/>
      <c r="C73" s="48"/>
      <c r="D73" s="49"/>
      <c r="E73" s="50"/>
      <c r="F73" s="49"/>
      <c r="G73" s="49"/>
      <c r="H73" s="49"/>
      <c r="I73" s="49"/>
      <c r="J73" s="49"/>
      <c r="K73" s="49"/>
      <c r="L73" s="49"/>
      <c r="M73" s="51"/>
    </row>
    <row r="74" spans="2:13" ht="12.75">
      <c r="B74" s="62" t="s">
        <v>17</v>
      </c>
      <c r="C74" s="63"/>
      <c r="D74" s="63"/>
      <c r="E74" s="63"/>
      <c r="F74" s="63"/>
      <c r="G74" s="7">
        <f>SUM(G51:G71)</f>
        <v>96676384.49</v>
      </c>
      <c r="H74" s="7">
        <f>SUM(H51:H71)</f>
        <v>29029605.28</v>
      </c>
      <c r="I74" s="7">
        <f>SUM(I51:I71)</f>
        <v>96676384.49</v>
      </c>
      <c r="J74" s="7">
        <f>SUM(J51:J71)</f>
        <v>45803736.41</v>
      </c>
      <c r="K74" s="7">
        <f>SUM(K51:K71)</f>
        <v>36708564.919999994</v>
      </c>
      <c r="L74" s="8">
        <f>_xlfn.IFERROR(K74/H74,0)</f>
        <v>1.2645216690318013</v>
      </c>
      <c r="M74" s="9">
        <f>_xlfn.IFERROR(K74/I74,0)</f>
        <v>0.37970560353130556</v>
      </c>
    </row>
    <row r="75" spans="2:13" ht="12.75">
      <c r="B75" s="4"/>
      <c r="C75" s="5"/>
      <c r="D75" s="2"/>
      <c r="E75" s="6"/>
      <c r="F75" s="2"/>
      <c r="G75" s="2"/>
      <c r="H75" s="2"/>
      <c r="I75" s="2"/>
      <c r="J75" s="2"/>
      <c r="K75" s="2"/>
      <c r="L75" s="2"/>
      <c r="M75" s="3"/>
    </row>
    <row r="76" spans="2:13" ht="12.75">
      <c r="B76" s="84" t="s">
        <v>18</v>
      </c>
      <c r="C76" s="85"/>
      <c r="D76" s="85"/>
      <c r="E76" s="85"/>
      <c r="F76" s="85"/>
      <c r="G76" s="10">
        <f>+G46+G74</f>
        <v>112057925.61</v>
      </c>
      <c r="H76" s="10">
        <f>+H46+H74</f>
        <v>29724828.32</v>
      </c>
      <c r="I76" s="10">
        <f>+I46+I74</f>
        <v>112057925.61</v>
      </c>
      <c r="J76" s="10">
        <f>+J46+J74</f>
        <v>54257222.849999994</v>
      </c>
      <c r="K76" s="10">
        <f>+K46+K74</f>
        <v>37356812.919999994</v>
      </c>
      <c r="L76" s="11">
        <f>_xlfn.IFERROR(K76/H76,0)</f>
        <v>1.2567545392638955</v>
      </c>
      <c r="M76" s="12">
        <f>_xlfn.IFERROR(K76/I76,0)</f>
        <v>0.3333705556000966</v>
      </c>
    </row>
    <row r="77" spans="2:13" ht="12.75">
      <c r="B77" s="13"/>
      <c r="C77" s="14"/>
      <c r="D77" s="14"/>
      <c r="E77" s="15"/>
      <c r="F77" s="14"/>
      <c r="G77" s="14"/>
      <c r="H77" s="14"/>
      <c r="I77" s="14"/>
      <c r="J77" s="14"/>
      <c r="K77" s="14"/>
      <c r="L77" s="14"/>
      <c r="M77" s="16"/>
    </row>
    <row r="78" spans="2:8" ht="15">
      <c r="B78" s="17"/>
      <c r="C78" s="17"/>
      <c r="D78" s="18"/>
      <c r="E78" s="19"/>
      <c r="F78" s="18"/>
      <c r="G78" s="18"/>
      <c r="H78" s="18"/>
    </row>
    <row r="80" spans="2:8" ht="12.75">
      <c r="B80" s="60" t="s">
        <v>110</v>
      </c>
      <c r="C80" s="60"/>
      <c r="D80" s="60"/>
      <c r="E80" s="60"/>
      <c r="F80" s="60"/>
      <c r="G80" s="60"/>
      <c r="H80" s="60"/>
    </row>
    <row r="81" spans="2:8" ht="12.75">
      <c r="B81" s="52"/>
      <c r="C81" s="52"/>
      <c r="D81" s="53"/>
      <c r="E81" s="53"/>
      <c r="F81" s="53"/>
      <c r="G81" s="53"/>
      <c r="H81" s="53"/>
    </row>
    <row r="82" spans="2:8" ht="12.75">
      <c r="B82" s="52"/>
      <c r="C82" s="52"/>
      <c r="D82" s="53"/>
      <c r="E82" s="53"/>
      <c r="F82" s="53"/>
      <c r="G82" s="53"/>
      <c r="H82" s="53"/>
    </row>
    <row r="83" spans="2:8" ht="12.75">
      <c r="B83" s="52"/>
      <c r="C83" s="52"/>
      <c r="D83" s="53"/>
      <c r="E83" s="53"/>
      <c r="F83" s="53"/>
      <c r="G83" s="53"/>
      <c r="H83" s="53"/>
    </row>
    <row r="84" spans="2:8" ht="12.75">
      <c r="B84" s="56" t="s">
        <v>111</v>
      </c>
      <c r="C84" s="54"/>
      <c r="E84" s="55" t="s">
        <v>112</v>
      </c>
      <c r="F84" s="55"/>
      <c r="G84" s="55" t="s">
        <v>113</v>
      </c>
      <c r="H84" s="55"/>
    </row>
    <row r="85" spans="2:8" ht="12.75">
      <c r="B85" s="56" t="s">
        <v>114</v>
      </c>
      <c r="C85" s="54"/>
      <c r="E85" s="55" t="s">
        <v>115</v>
      </c>
      <c r="F85" s="55"/>
      <c r="G85" s="55" t="s">
        <v>116</v>
      </c>
      <c r="H85" s="55"/>
    </row>
  </sheetData>
  <sheetProtection/>
  <mergeCells count="23">
    <mergeCell ref="C7:D7"/>
    <mergeCell ref="B46:F46"/>
    <mergeCell ref="B48:D48"/>
    <mergeCell ref="G2:M2"/>
    <mergeCell ref="G3:G5"/>
    <mergeCell ref="H3:H5"/>
    <mergeCell ref="B76:F76"/>
    <mergeCell ref="K3:K5"/>
    <mergeCell ref="L3:M3"/>
    <mergeCell ref="L4:L5"/>
    <mergeCell ref="M4:M5"/>
    <mergeCell ref="B6:D6"/>
    <mergeCell ref="J6:K6"/>
    <mergeCell ref="I3:I5"/>
    <mergeCell ref="J3:J5"/>
    <mergeCell ref="B80:H80"/>
    <mergeCell ref="C49:D49"/>
    <mergeCell ref="B74:F74"/>
    <mergeCell ref="B1:M1"/>
    <mergeCell ref="B2:C5"/>
    <mergeCell ref="D2:D5"/>
    <mergeCell ref="E2:E5"/>
    <mergeCell ref="F2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TOÑO</cp:lastModifiedBy>
  <cp:lastPrinted>2020-10-31T18:30:37Z</cp:lastPrinted>
  <dcterms:created xsi:type="dcterms:W3CDTF">2020-08-06T19:52:58Z</dcterms:created>
  <dcterms:modified xsi:type="dcterms:W3CDTF">2020-10-31T18:30:43Z</dcterms:modified>
  <cp:category/>
  <cp:version/>
  <cp:contentType/>
  <cp:contentStatus/>
</cp:coreProperties>
</file>