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<sst xmlns="http://schemas.openxmlformats.org/spreadsheetml/2006/main" count="73" uniqueCount="57">
  <si>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</si>
  <si>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</si>
  <si>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</si>
  <si>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</si>
  <si>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</si>
  <si>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</si>
  <si>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</si>
  <si>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</si>
  <si>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</si>
  <si>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</si>
  <si>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</si>
  <si>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</si>
  <si>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</si>
  <si>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</si>
  <si>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</si>
  <si>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</si>
  <si>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</si>
  <si>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</si>
  <si>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</si>
  <si>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</si>
  <si>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</si>
  <si>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</si>
  <si>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</si>
  <si>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</si>
  <si>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</si>
  <si>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</si>
  <si>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</si>
  <si>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</si>
  <si>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</si>
  <si>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</si>
  <si>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</si>
  <si>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</si>
  <si>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</si>
  <si>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</si>
  <si>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</si>
  <si>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</si>
  <si>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</si>
  <si>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</si>
  <si>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</si>
  <si>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</si>
  <si>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</si>
  <si>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</si>
  <si>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</si>
  <si>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</si>
  <si>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</si>
  <si>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</si>
  <si>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</si>
  <si>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</si>
  <si>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</si>
  <si>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</si>
  <si>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</si>
  <si>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</si>
  <si>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</si>
  <si>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</si>
  <si>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</si>
  <si>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</si>
  <si>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SALVATIERRA, GTO.
ESTADO DE ACTIVIDADES
Del 1 de Enero al AL 31 DE DICIEMBRE DEL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</si>
</sst>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6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3" fillId="0" borderId="11" xfId="58" applyFont="1" applyFill="1" applyBorder="1" applyAlignment="1" applyProtection="1">
      <alignment horizontal="left" vertical="top"/>
      <protection locked="0"/>
    </xf>
    <xf numFmtId="0" fontId="3" fillId="0" borderId="11" xfId="58" applyFont="1" applyFill="1" applyBorder="1" applyAlignment="1" applyProtection="1">
      <alignment vertical="top"/>
      <protection locked="0"/>
    </xf>
    <xf numFmtId="0" fontId="5" fillId="0" borderId="11" xfId="58" applyFont="1" applyFill="1" applyBorder="1" applyAlignment="1" applyProtection="1">
      <alignment horizontal="left" vertical="top"/>
      <protection locked="0"/>
    </xf>
    <xf numFmtId="0" fontId="4" fillId="0" borderId="0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center"/>
      <protection locked="0"/>
    </xf>
    <xf numFmtId="0" fontId="6" fillId="0" borderId="0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horizontal="center" vertical="center"/>
      <protection locked="0"/>
    </xf>
    <xf numFmtId="0" fontId="4" fillId="0" borderId="12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top"/>
      <protection locked="0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4" fillId="0" borderId="10" xfId="58" applyNumberFormat="1" applyFont="1" applyFill="1" applyBorder="1" applyAlignment="1" applyProtection="1">
      <alignment/>
      <protection locked="0"/>
    </xf>
    <xf numFmtId="0" fontId="4" fillId="0" borderId="11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Font="1" applyFill="1" applyBorder="1" applyAlignment="1" applyProtection="1">
      <alignment horizontal="left" vertical="top" indent="1"/>
      <protection locked="0"/>
    </xf>
    <xf numFmtId="0" fontId="5" fillId="0" borderId="0" xfId="58" applyFont="1" applyFill="1" applyBorder="1" applyAlignment="1" applyProtection="1">
      <alignment horizontal="left" vertical="top"/>
      <protection locked="0"/>
    </xf>
    <xf numFmtId="0" fontId="3" fillId="0" borderId="13" xfId="58" applyNumberFormat="1" applyFont="1" applyFill="1" applyBorder="1" applyAlignment="1" applyProtection="1">
      <alignment horizontal="right" vertical="top"/>
      <protection locked="0"/>
    </xf>
    <xf numFmtId="0" fontId="4" fillId="0" borderId="14" xfId="58" applyFont="1" applyFill="1" applyBorder="1" applyAlignment="1" applyProtection="1">
      <alignment horizontal="left"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4" fillId="0" borderId="15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 wrapText="1" inden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4" fillId="0" borderId="10" xfId="58" applyNumberFormat="1" applyFont="1" applyFill="1" applyBorder="1" applyProtection="1">
      <alignment/>
      <protection locked="0"/>
    </xf>
    <xf numFmtId="0" fontId="43" fillId="0" borderId="0" xfId="58" applyFont="1" applyFill="1" applyBorder="1" applyAlignment="1" applyProtection="1">
      <alignment vertical="top"/>
      <protection locked="0"/>
    </xf>
    <xf numFmtId="0" fontId="44" fillId="0" borderId="0" xfId="58" applyFont="1" applyFill="1" applyBorder="1" applyAlignment="1" applyProtection="1">
      <alignment vertical="top"/>
      <protection locked="0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0" borderId="11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tabSelected="1" zoomScalePageLayoutView="0" workbookViewId="0" topLeftCell="A1">
      <selection activeCell="C13" sqref="C13"/>
    </sheetView>
  </sheetViews>
  <sheetFormatPr defaultColWidth="12" defaultRowHeight="11.25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3" t="s">
        <v>56</v>
      </c>
      <c r="B1" s="34"/>
      <c r="C1" s="34"/>
      <c r="D1" s="35"/>
    </row>
    <row r="2" spans="1:4" ht="11.25">
      <c r="A2" s="11"/>
      <c r="B2" s="8"/>
      <c r="C2" s="9">
        <v>2019</v>
      </c>
      <c r="D2" s="10">
        <v>2018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43623758.24999999</v>
      </c>
      <c r="D4" s="28">
        <f>SUM(D5:D11)</f>
        <v>32422374.37</v>
      </c>
      <c r="E4" s="31" t="s">
        <v>55</v>
      </c>
    </row>
    <row r="5" spans="1:5" ht="11.25">
      <c r="A5" s="19"/>
      <c r="B5" s="20" t="s">
        <v>1</v>
      </c>
      <c r="C5" s="29">
        <v>19259989.49</v>
      </c>
      <c r="D5" s="30">
        <v>17069739.49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3179644.54</v>
      </c>
      <c r="D7" s="30">
        <v>2867768.64</v>
      </c>
      <c r="E7" s="31">
        <v>4130</v>
      </c>
    </row>
    <row r="8" spans="1:5" ht="11.25">
      <c r="A8" s="19"/>
      <c r="B8" s="20" t="s">
        <v>2</v>
      </c>
      <c r="C8" s="29">
        <v>9511344.69</v>
      </c>
      <c r="D8" s="30">
        <v>9495682.72</v>
      </c>
      <c r="E8" s="31">
        <v>4140</v>
      </c>
    </row>
    <row r="9" spans="1:5" ht="11.25">
      <c r="A9" s="19"/>
      <c r="B9" s="20" t="s">
        <v>47</v>
      </c>
      <c r="C9" s="29">
        <v>2532515.48</v>
      </c>
      <c r="D9" s="30">
        <v>1780545.82</v>
      </c>
      <c r="E9" s="31">
        <v>4150</v>
      </c>
    </row>
    <row r="10" spans="1:5" ht="11.25">
      <c r="A10" s="19"/>
      <c r="B10" s="20" t="s">
        <v>48</v>
      </c>
      <c r="C10" s="29">
        <v>1140264.05</v>
      </c>
      <c r="D10" s="30">
        <v>1208637.7</v>
      </c>
      <c r="E10" s="31">
        <v>4160</v>
      </c>
    </row>
    <row r="11" spans="1:5" ht="11.25">
      <c r="A11" s="19"/>
      <c r="B11" s="20" t="s">
        <v>49</v>
      </c>
      <c r="C11" s="29">
        <v>8000000</v>
      </c>
      <c r="D11" s="30">
        <v>0</v>
      </c>
      <c r="E11" s="31">
        <v>4170</v>
      </c>
    </row>
    <row r="12" spans="1:5" ht="34.5" customHeight="1">
      <c r="A12" s="36" t="s">
        <v>50</v>
      </c>
      <c r="B12" s="37"/>
      <c r="C12" s="27">
        <f>SUM(C13:C14)</f>
        <v>304791645.59</v>
      </c>
      <c r="D12" s="28">
        <f>SUM(D13:D14)</f>
        <v>327669263.48</v>
      </c>
      <c r="E12" s="31" t="s">
        <v>55</v>
      </c>
    </row>
    <row r="13" spans="1:5" ht="22.5">
      <c r="A13" s="19"/>
      <c r="B13" s="26" t="s">
        <v>51</v>
      </c>
      <c r="C13" s="29">
        <v>304791645.59</v>
      </c>
      <c r="D13" s="30">
        <v>327669263.48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343636.67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343636.67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348415403.84</v>
      </c>
      <c r="D22" s="3">
        <f>SUM(D4+D12+D15)</f>
        <v>360435274.52000004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200300234.05</v>
      </c>
      <c r="D25" s="28">
        <f>SUM(D26:D28)</f>
        <v>197003000.36</v>
      </c>
      <c r="E25" s="31" t="s">
        <v>55</v>
      </c>
    </row>
    <row r="26" spans="1:5" ht="11.25">
      <c r="A26" s="19"/>
      <c r="B26" s="20" t="s">
        <v>37</v>
      </c>
      <c r="C26" s="29">
        <v>107388889.95</v>
      </c>
      <c r="D26" s="30">
        <v>113892981.29</v>
      </c>
      <c r="E26" s="31">
        <v>5110</v>
      </c>
    </row>
    <row r="27" spans="1:5" ht="11.25">
      <c r="A27" s="19"/>
      <c r="B27" s="20" t="s">
        <v>16</v>
      </c>
      <c r="C27" s="29">
        <v>23547636.5</v>
      </c>
      <c r="D27" s="30">
        <v>19515418.27</v>
      </c>
      <c r="E27" s="31">
        <v>5120</v>
      </c>
    </row>
    <row r="28" spans="1:5" ht="11.25">
      <c r="A28" s="19"/>
      <c r="B28" s="20" t="s">
        <v>17</v>
      </c>
      <c r="C28" s="29">
        <v>69363707.6</v>
      </c>
      <c r="D28" s="30">
        <v>63594600.8</v>
      </c>
      <c r="E28" s="31">
        <v>5130</v>
      </c>
    </row>
    <row r="29" spans="1:5" ht="11.25">
      <c r="A29" s="5" t="s">
        <v>53</v>
      </c>
      <c r="B29" s="2"/>
      <c r="C29" s="27">
        <f>SUM(C30:C38)</f>
        <v>34699882.33</v>
      </c>
      <c r="D29" s="28">
        <f>SUM(D30:D38)</f>
        <v>46679575.910000004</v>
      </c>
      <c r="E29" s="31" t="s">
        <v>55</v>
      </c>
    </row>
    <row r="30" spans="1:5" ht="11.25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ht="11.25">
      <c r="A31" s="19"/>
      <c r="B31" s="20" t="s">
        <v>19</v>
      </c>
      <c r="C31" s="29">
        <v>6317909.08</v>
      </c>
      <c r="D31" s="30">
        <v>6084018.94</v>
      </c>
      <c r="E31" s="31">
        <v>5220</v>
      </c>
    </row>
    <row r="32" spans="1:5" ht="11.25">
      <c r="A32" s="19"/>
      <c r="B32" s="20" t="s">
        <v>20</v>
      </c>
      <c r="C32" s="29">
        <v>18809133.07</v>
      </c>
      <c r="D32" s="30">
        <v>26547929.02</v>
      </c>
      <c r="E32" s="31">
        <v>5230</v>
      </c>
    </row>
    <row r="33" spans="1:5" ht="11.25">
      <c r="A33" s="19"/>
      <c r="B33" s="20" t="s">
        <v>21</v>
      </c>
      <c r="C33" s="29">
        <v>1222099.41</v>
      </c>
      <c r="D33" s="30">
        <v>6945409.82</v>
      </c>
      <c r="E33" s="31">
        <v>5240</v>
      </c>
    </row>
    <row r="34" spans="1:5" ht="11.25">
      <c r="A34" s="19"/>
      <c r="B34" s="20" t="s">
        <v>22</v>
      </c>
      <c r="C34" s="29">
        <v>8350740.77</v>
      </c>
      <c r="D34" s="30">
        <v>7102218.13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8898480</v>
      </c>
      <c r="D39" s="28">
        <f>SUM(D40:D42)</f>
        <v>6125132.24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8898480</v>
      </c>
      <c r="D42" s="30">
        <v>6125132.24</v>
      </c>
      <c r="E42" s="31">
        <v>5330</v>
      </c>
    </row>
    <row r="43" spans="1:5" ht="11.25">
      <c r="A43" s="5" t="s">
        <v>43</v>
      </c>
      <c r="B43" s="2"/>
      <c r="C43" s="27">
        <f>SUM(C44:C48)</f>
        <v>214280</v>
      </c>
      <c r="D43" s="28">
        <f>SUM(D44:D48)</f>
        <v>254837.36</v>
      </c>
      <c r="E43" s="31" t="s">
        <v>55</v>
      </c>
    </row>
    <row r="44" spans="1:5" ht="11.25">
      <c r="A44" s="19"/>
      <c r="B44" s="20" t="s">
        <v>26</v>
      </c>
      <c r="C44" s="29">
        <v>214280</v>
      </c>
      <c r="D44" s="30">
        <v>254837.36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2016191.33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2016191.33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48061017.32</v>
      </c>
      <c r="D56" s="28">
        <f>SUM(D57)</f>
        <v>21222613.95</v>
      </c>
      <c r="E56" s="31" t="s">
        <v>55</v>
      </c>
    </row>
    <row r="57" spans="1:5" ht="11.25">
      <c r="A57" s="19"/>
      <c r="B57" s="20" t="s">
        <v>38</v>
      </c>
      <c r="C57" s="29">
        <v>48061017.32</v>
      </c>
      <c r="D57" s="30">
        <v>21222613.95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292173893.70000005</v>
      </c>
      <c r="D59" s="3">
        <f>SUM(D56+D49+D43+D39+D29+D25)</f>
        <v>273301351.15000004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27">
        <f>C22-C59</f>
        <v>56241510.139999926</v>
      </c>
      <c r="D61" s="28">
        <f>D22-D59</f>
        <v>87133923.37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2018-03-04T05:17:13Z</cp:lastPrinted>
  <dcterms:created xsi:type="dcterms:W3CDTF">2012-12-11T20:29:16Z</dcterms:created>
  <dcterms:modified xsi:type="dcterms:W3CDTF">2020-01-30T02:53:07Z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