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EFE" sheetId="1" r:id="rId1"/>
  </sheets>
  <definedNames>
    <definedName name="_xlnm.Print_Area" localSheetId="0">'EFE'!$A$1:$F$74</definedName>
  </definedNames>
  <calcPr fullCalcOnLoad="1"/>
</workbook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<sst xmlns="http://schemas.openxmlformats.org/spreadsheetml/2006/main" count="68" uniqueCount="59">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</sst>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4" fontId="3" fillId="0" borderId="0" xfId="58" applyNumberFormat="1" applyFont="1" applyAlignment="1" applyProtection="1">
      <alignment horizontal="right" vertical="top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18" xfId="58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view="pageBreakPreview" zoomScaleSheetLayoutView="100" zoomScalePageLayoutView="0" workbookViewId="0" topLeftCell="A37">
      <selection activeCell="C70" sqref="C70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32" t="s">
        <v>51</v>
      </c>
      <c r="B1" s="33"/>
      <c r="C1" s="33"/>
      <c r="D1" s="33"/>
      <c r="E1" s="34"/>
    </row>
    <row r="2" spans="1:5" ht="15" customHeight="1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96537180.64</v>
      </c>
      <c r="E5" s="14">
        <f>SUM(E6:E15)</f>
        <v>348415403.84</v>
      </c>
    </row>
    <row r="6" spans="1:5" ht="11.25">
      <c r="A6" s="26">
        <v>4110</v>
      </c>
      <c r="C6" s="15" t="s">
        <v>3</v>
      </c>
      <c r="D6" s="16">
        <v>16588020.42</v>
      </c>
      <c r="E6" s="17">
        <v>19259989.49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373432.4</v>
      </c>
      <c r="E8" s="17">
        <v>3179644.54</v>
      </c>
    </row>
    <row r="9" spans="1:5" ht="11.25">
      <c r="A9" s="26">
        <v>4140</v>
      </c>
      <c r="C9" s="15" t="s">
        <v>5</v>
      </c>
      <c r="D9" s="16">
        <v>2656715.49</v>
      </c>
      <c r="E9" s="17">
        <v>9511344.69</v>
      </c>
    </row>
    <row r="10" spans="1:5" ht="11.25">
      <c r="A10" s="26">
        <v>4150</v>
      </c>
      <c r="C10" s="15" t="s">
        <v>43</v>
      </c>
      <c r="D10" s="16">
        <v>636620.2</v>
      </c>
      <c r="E10" s="17">
        <v>2532515.48</v>
      </c>
    </row>
    <row r="11" spans="1:5" ht="11.25">
      <c r="A11" s="26">
        <v>4160</v>
      </c>
      <c r="C11" s="15" t="s">
        <v>44</v>
      </c>
      <c r="D11" s="16">
        <v>729862.22</v>
      </c>
      <c r="E11" s="17">
        <v>1140264.05</v>
      </c>
    </row>
    <row r="12" spans="1:5" ht="11.25">
      <c r="A12" s="26">
        <v>4170</v>
      </c>
      <c r="C12" s="15" t="s">
        <v>45</v>
      </c>
      <c r="D12" s="16">
        <v>2000000</v>
      </c>
      <c r="E12" s="17">
        <v>8000000</v>
      </c>
    </row>
    <row r="13" spans="1:5" ht="22.5">
      <c r="A13" s="26">
        <v>4210</v>
      </c>
      <c r="C13" s="15" t="s">
        <v>46</v>
      </c>
      <c r="D13" s="16">
        <v>73552529.91</v>
      </c>
      <c r="E13" s="17">
        <v>304791645.59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70106868.78999999</v>
      </c>
      <c r="E16" s="14">
        <f>SUM(E17:E32)</f>
        <v>244112876.38000003</v>
      </c>
    </row>
    <row r="17" spans="1:5" ht="11.25">
      <c r="A17" s="26">
        <v>5110</v>
      </c>
      <c r="C17" s="15" t="s">
        <v>8</v>
      </c>
      <c r="D17" s="16">
        <v>24539731.48</v>
      </c>
      <c r="E17" s="17">
        <v>107388889.95</v>
      </c>
    </row>
    <row r="18" spans="1:5" ht="11.25">
      <c r="A18" s="26">
        <v>5120</v>
      </c>
      <c r="C18" s="15" t="s">
        <v>9</v>
      </c>
      <c r="D18" s="16">
        <v>3991307.9</v>
      </c>
      <c r="E18" s="17">
        <v>23547636.5</v>
      </c>
    </row>
    <row r="19" spans="1:5" ht="11.25">
      <c r="A19" s="26">
        <v>5130</v>
      </c>
      <c r="C19" s="15" t="s">
        <v>10</v>
      </c>
      <c r="D19" s="16">
        <v>22693282.36</v>
      </c>
      <c r="E19" s="17">
        <v>69363707.6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2068172.9</v>
      </c>
      <c r="E21" s="17">
        <v>6317909.08</v>
      </c>
    </row>
    <row r="22" spans="1:5" ht="11.25">
      <c r="A22" s="26">
        <v>5230</v>
      </c>
      <c r="C22" s="15" t="s">
        <v>13</v>
      </c>
      <c r="D22" s="16">
        <v>10003922.05</v>
      </c>
      <c r="E22" s="17">
        <v>18809133.07</v>
      </c>
    </row>
    <row r="23" spans="1:5" ht="11.25">
      <c r="A23" s="26">
        <v>5240</v>
      </c>
      <c r="C23" s="15" t="s">
        <v>14</v>
      </c>
      <c r="D23" s="16">
        <v>125000</v>
      </c>
      <c r="E23" s="17">
        <v>1222099.41</v>
      </c>
    </row>
    <row r="24" spans="1:5" ht="11.25">
      <c r="A24" s="26">
        <v>5250</v>
      </c>
      <c r="C24" s="15" t="s">
        <v>15</v>
      </c>
      <c r="D24" s="16">
        <v>2388028.3</v>
      </c>
      <c r="E24" s="17">
        <v>8350740.77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4130850.46</v>
      </c>
      <c r="E31" s="17">
        <v>8898480</v>
      </c>
    </row>
    <row r="32" spans="1:5" ht="11.25">
      <c r="A32" s="26" t="s">
        <v>48</v>
      </c>
      <c r="C32" s="15" t="s">
        <v>23</v>
      </c>
      <c r="D32" s="16">
        <v>166573.34</v>
      </c>
      <c r="E32" s="17">
        <v>214280</v>
      </c>
    </row>
    <row r="33" spans="1:5" ht="11.25">
      <c r="A33" s="18" t="s">
        <v>24</v>
      </c>
      <c r="C33" s="19"/>
      <c r="D33" s="13">
        <f>D5-D16</f>
        <v>26430311.85000001</v>
      </c>
      <c r="E33" s="14">
        <f>E5-E16</f>
        <v>104302527.45999995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0</v>
      </c>
      <c r="E36" s="14">
        <f>SUM(E37:E39)</f>
        <v>12863839.37</v>
      </c>
    </row>
    <row r="37" spans="1:5" ht="11.25">
      <c r="A37" s="4"/>
      <c r="C37" s="15" t="s">
        <v>26</v>
      </c>
      <c r="D37" s="16">
        <v>0</v>
      </c>
      <c r="E37" s="17">
        <v>12158403.28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0</v>
      </c>
      <c r="E39" s="17">
        <v>705436.09</v>
      </c>
    </row>
    <row r="40" spans="1:5" ht="11.25">
      <c r="A40" s="4"/>
      <c r="B40" s="11" t="s">
        <v>7</v>
      </c>
      <c r="C40" s="12"/>
      <c r="D40" s="13">
        <f>SUM(D41:D43)</f>
        <v>3350200.42</v>
      </c>
      <c r="E40" s="14">
        <f>SUM(E41:E43)</f>
        <v>10360720.96</v>
      </c>
    </row>
    <row r="41" spans="1:5" ht="11.25">
      <c r="A41" s="26">
        <v>1230</v>
      </c>
      <c r="C41" s="15" t="s">
        <v>26</v>
      </c>
      <c r="D41" s="16">
        <v>0</v>
      </c>
      <c r="E41" s="17">
        <v>0</v>
      </c>
    </row>
    <row r="42" spans="1:5" ht="11.25">
      <c r="A42" s="26" t="s">
        <v>50</v>
      </c>
      <c r="C42" s="15" t="s">
        <v>27</v>
      </c>
      <c r="D42" s="16">
        <v>3350200.42</v>
      </c>
      <c r="E42" s="17">
        <v>10360720.96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-3350200.42</v>
      </c>
      <c r="E44" s="14">
        <f>E36-E40</f>
        <v>2503118.4099999983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-38937122.91</v>
      </c>
      <c r="E47" s="14">
        <f>SUM(E48+E51)</f>
        <v>-87137111.72</v>
      </c>
    </row>
    <row r="48" spans="1:5" ht="11.2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ht="11.25">
      <c r="A49" s="26">
        <v>2233</v>
      </c>
      <c r="C49" s="21" t="s">
        <v>33</v>
      </c>
      <c r="D49" s="16">
        <v>0</v>
      </c>
      <c r="E49" s="17">
        <v>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-38937122.91</v>
      </c>
      <c r="E51" s="17">
        <v>-87137111.72</v>
      </c>
    </row>
    <row r="52" spans="1:5" ht="11.25">
      <c r="A52" s="4"/>
      <c r="B52" s="11" t="s">
        <v>7</v>
      </c>
      <c r="C52" s="12"/>
      <c r="D52" s="13">
        <f>SUM(D53+D56)</f>
        <v>28498108.95</v>
      </c>
      <c r="E52" s="14">
        <f>SUM(E53+E56)</f>
        <v>13217557.28</v>
      </c>
    </row>
    <row r="53" spans="1:5" ht="11.25">
      <c r="A53" s="4"/>
      <c r="C53" s="15" t="s">
        <v>36</v>
      </c>
      <c r="D53" s="16">
        <f>SUM(D54:D55)</f>
        <v>6000000</v>
      </c>
      <c r="E53" s="17">
        <f>SUM(E54:E55)</f>
        <v>0</v>
      </c>
    </row>
    <row r="54" spans="1:5" ht="11.25">
      <c r="A54" s="4"/>
      <c r="C54" s="21" t="s">
        <v>33</v>
      </c>
      <c r="D54" s="16">
        <v>6000000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22498108.95</v>
      </c>
      <c r="E56" s="17">
        <v>13217557.28</v>
      </c>
    </row>
    <row r="57" spans="1:5" ht="11.25">
      <c r="A57" s="18" t="s">
        <v>38</v>
      </c>
      <c r="C57" s="19"/>
      <c r="D57" s="13">
        <f>D47-D52</f>
        <v>-67435231.86</v>
      </c>
      <c r="E57" s="14">
        <f>E47-E52</f>
        <v>-100354669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-44355120.42999999</v>
      </c>
      <c r="E59" s="14">
        <f>E57+E44+E33</f>
        <v>6450976.869999945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62190695.61</v>
      </c>
      <c r="E61" s="14">
        <v>56445154.83</v>
      </c>
    </row>
    <row r="62" spans="1:5" ht="11.25">
      <c r="A62" s="18" t="s">
        <v>41</v>
      </c>
      <c r="C62" s="19"/>
      <c r="D62" s="13">
        <v>43280214.36</v>
      </c>
      <c r="E62" s="14">
        <v>62190695.61</v>
      </c>
    </row>
    <row r="63" spans="1:5" ht="11.25">
      <c r="A63" s="22"/>
      <c r="B63" s="23"/>
      <c r="C63" s="24"/>
      <c r="D63" s="24"/>
      <c r="E63" s="25"/>
    </row>
    <row r="64" spans="3:9" ht="11.25">
      <c r="C64" s="37" t="s">
        <v>52</v>
      </c>
      <c r="D64" s="37"/>
      <c r="E64" s="37"/>
      <c r="F64" s="37"/>
      <c r="G64" s="37"/>
      <c r="H64" s="37"/>
      <c r="I64" s="37"/>
    </row>
    <row r="65" spans="3:9" ht="11.25">
      <c r="C65" s="27"/>
      <c r="D65" s="27"/>
      <c r="E65" s="28"/>
      <c r="F65" s="28"/>
      <c r="G65" s="28"/>
      <c r="H65" s="28"/>
      <c r="I65" s="28"/>
    </row>
    <row r="66" spans="3:9" ht="11.25">
      <c r="C66" s="27"/>
      <c r="D66" s="27"/>
      <c r="E66" s="28"/>
      <c r="F66" s="28"/>
      <c r="G66" s="28"/>
      <c r="H66" s="28"/>
      <c r="I66" s="28"/>
    </row>
    <row r="67" spans="3:9" ht="11.25">
      <c r="C67" s="27"/>
      <c r="D67" s="27"/>
      <c r="E67" s="28"/>
      <c r="F67" s="28"/>
      <c r="G67" s="28"/>
      <c r="H67" s="28"/>
      <c r="I67" s="28"/>
    </row>
    <row r="68" spans="3:9" ht="11.25">
      <c r="C68" s="29" t="s">
        <v>53</v>
      </c>
      <c r="D68" s="29"/>
      <c r="E68" s="30" t="s">
        <v>54</v>
      </c>
      <c r="F68" s="30"/>
      <c r="G68" s="30"/>
      <c r="I68" s="30"/>
    </row>
    <row r="69" spans="3:9" ht="11.25">
      <c r="C69" s="29" t="s">
        <v>56</v>
      </c>
      <c r="D69" s="29"/>
      <c r="E69" s="30" t="s">
        <v>57</v>
      </c>
      <c r="F69" s="30"/>
      <c r="G69" s="30"/>
      <c r="I69" s="30"/>
    </row>
    <row r="73" ht="11.25">
      <c r="C73" s="31" t="s">
        <v>55</v>
      </c>
    </row>
    <row r="74" ht="11.25">
      <c r="C74" s="31" t="s">
        <v>58</v>
      </c>
    </row>
  </sheetData>
  <sheetProtection formatCells="0" formatColumns="0" formatRows="0" autoFilter="0"/>
  <mergeCells count="3">
    <mergeCell ref="A1:E1"/>
    <mergeCell ref="A2:C2"/>
    <mergeCell ref="C64:I64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2020-04-29T17:56:51Z</cp:lastPrinted>
  <dcterms:created xsi:type="dcterms:W3CDTF">2012-12-11T20:31:36Z</dcterms:created>
  <dcterms:modified xsi:type="dcterms:W3CDTF">2020-04-29T18:08:59Z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