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46" i="4" l="1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85" i="4" l="1"/>
  <c r="G85" i="4"/>
  <c r="F85" i="4"/>
  <c r="E85" i="4"/>
  <c r="D85" i="4"/>
  <c r="H83" i="4"/>
  <c r="H81" i="4"/>
  <c r="H79" i="4"/>
  <c r="H77" i="4"/>
  <c r="H75" i="4"/>
  <c r="H73" i="4"/>
  <c r="H71" i="4"/>
  <c r="E83" i="4"/>
  <c r="E81" i="4"/>
  <c r="E79" i="4"/>
  <c r="E77" i="4"/>
  <c r="E75" i="4"/>
  <c r="E73" i="4"/>
  <c r="E71" i="4"/>
  <c r="C85" i="4"/>
  <c r="H63" i="4"/>
  <c r="G63" i="4"/>
  <c r="F63" i="4"/>
  <c r="H61" i="4"/>
  <c r="H60" i="4"/>
  <c r="H59" i="4"/>
  <c r="H58" i="4"/>
  <c r="E63" i="4"/>
  <c r="E61" i="4"/>
  <c r="E60" i="4"/>
  <c r="E59" i="4"/>
  <c r="E58" i="4"/>
  <c r="D63" i="4"/>
  <c r="C6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9" i="4"/>
  <c r="F49" i="4"/>
  <c r="D49" i="4"/>
  <c r="C49" i="4"/>
  <c r="H49" i="4" l="1"/>
  <c r="E49" i="4"/>
  <c r="H40" i="5" l="1"/>
  <c r="H39" i="5"/>
  <c r="H38" i="5"/>
  <c r="H37" i="5"/>
  <c r="H36" i="5" s="1"/>
  <c r="H33" i="5"/>
  <c r="H32" i="5"/>
  <c r="H31" i="5"/>
  <c r="H30" i="5"/>
  <c r="H29" i="5"/>
  <c r="H28" i="5"/>
  <c r="H26" i="5"/>
  <c r="H22" i="5"/>
  <c r="H21" i="5"/>
  <c r="H19" i="5"/>
  <c r="H17" i="5"/>
  <c r="H12" i="5"/>
  <c r="H10" i="5"/>
  <c r="H8" i="5"/>
  <c r="E40" i="5"/>
  <c r="E39" i="5"/>
  <c r="E38" i="5"/>
  <c r="E36" i="5" s="1"/>
  <c r="E37" i="5"/>
  <c r="E34" i="5"/>
  <c r="H34" i="5" s="1"/>
  <c r="E33" i="5"/>
  <c r="E32" i="5"/>
  <c r="E31" i="5"/>
  <c r="E30" i="5"/>
  <c r="E29" i="5"/>
  <c r="E28" i="5"/>
  <c r="E27" i="5"/>
  <c r="H27" i="5" s="1"/>
  <c r="E26" i="5"/>
  <c r="E23" i="5"/>
  <c r="H23" i="5" s="1"/>
  <c r="E22" i="5"/>
  <c r="E21" i="5"/>
  <c r="E20" i="5"/>
  <c r="H20" i="5" s="1"/>
  <c r="E19" i="5"/>
  <c r="E18" i="5"/>
  <c r="H18" i="5" s="1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67" i="6"/>
  <c r="H66" i="6"/>
  <c r="H64" i="6"/>
  <c r="H63" i="6"/>
  <c r="H62" i="6"/>
  <c r="H61" i="6"/>
  <c r="H60" i="6"/>
  <c r="H59" i="6"/>
  <c r="H58" i="6"/>
  <c r="H57" i="6"/>
  <c r="H56" i="6"/>
  <c r="H55" i="6"/>
  <c r="H52" i="6"/>
  <c r="H50" i="6"/>
  <c r="H46" i="6"/>
  <c r="H42" i="6"/>
  <c r="H41" i="6"/>
  <c r="H40" i="6"/>
  <c r="H39" i="6"/>
  <c r="H34" i="6"/>
  <c r="H16" i="6"/>
  <c r="H12" i="6"/>
  <c r="H11" i="6"/>
  <c r="E76" i="6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H25" i="5" l="1"/>
  <c r="C42" i="5"/>
  <c r="H16" i="5"/>
  <c r="G42" i="5"/>
  <c r="F42" i="5"/>
  <c r="D42" i="5"/>
  <c r="E6" i="5"/>
  <c r="H6" i="5"/>
  <c r="E16" i="8"/>
  <c r="H6" i="8"/>
  <c r="H16" i="8" s="1"/>
  <c r="E69" i="6"/>
  <c r="H69" i="6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<sst xmlns="http://schemas.openxmlformats.org/spreadsheetml/2006/main" count="260" uniqueCount="181">
  <si>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</si>
  <si>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</si>
  <si>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</si>
  <si>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</si>
  <si>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</si>
  <si>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</si>
  <si>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</si>
  <si>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</si>
  <si>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</si>
  <si>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</si>
  <si>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</si>
  <si>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</si>
  <si>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</si>
  <si>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</si>
  <si>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</si>
  <si>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</si>
  <si>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</si>
  <si>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</si>
  <si>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</si>
  <si>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</si>
  <si>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</si>
  <si>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</si>
  <si>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</si>
  <si>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</si>
  <si>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</si>
  <si>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</si>
  <si>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</si>
  <si>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</si>
  <si>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</si>
  <si>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</si>
  <si>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</si>
  <si>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</si>
  <si>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</si>
  <si>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</si>
  <si>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</si>
  <si>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</si>
  <si>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</si>
  <si>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</si>
  <si>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</si>
  <si>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</si>
  <si>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</si>
  <si>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</si>
  <si>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</si>
  <si>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</si>
  <si>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</si>
  <si>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</si>
  <si>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</si>
  <si>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</si>
  <si>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</si>
  <si>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</si>
  <si>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</si>
  <si>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</si>
  <si>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</si>
  <si>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</si>
  <si>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</si>
  <si>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</si>
  <si>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</si>
  <si>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</si>
  <si>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</si>
  <si>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</si>
  <si>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</si>
  <si>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</si>
  <si>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</si>
  <si>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</si>
  <si>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</si>
  <si>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</si>
  <si>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</si>
  <si>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</si>
  <si>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</si>
  <si>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</si>
  <si>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</si>
  <si>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</si>
  <si>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</si>
  <si>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</si>
  <si>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</si>
  <si>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</si>
  <si>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</si>
  <si>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</si>
  <si>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</si>
  <si>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</si>
  <si>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</si>
  <si>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</si>
  <si>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</si>
  <si>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</si>
  <si>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</si>
  <si>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</si>
  <si>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</si>
  <si>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</si>
  <si>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</si>
  <si>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</si>
  <si>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</si>
  <si>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</si>
  <si>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</si>
  <si>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</si>
  <si>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</si>
  <si>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</si>
  <si>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</si>
  <si>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</si>
  <si>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</si>
  <si>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</si>
  <si>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</si>
  <si>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</si>
  <si>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</si>
  <si>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</si>
  <si>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</si>
  <si>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</si>
  <si>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</si>
  <si>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</si>
  <si>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</si>
  <si>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</si>
  <si>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</si>
  <si>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</si>
  <si>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</si>
  <si>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</si>
  <si>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</si>
  <si>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</si>
  <si>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</si>
  <si>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</si>
  <si>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</si>
  <si>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</si>
  <si>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</si>
  <si>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</si>
  <si>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</si>
  <si>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</si>
  <si>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</si>
  <si>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</si>
  <si>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</si>
  <si>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</si>
  <si>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SALVATIERRA, GTO.
ESTADO ANALÍTICO DEL EJERCICIO DEL PRESUPUESTO DE EGRESOS
Clasificación por Objeto del Gasto (Capítulo y Concepto)
Del 1 de Enero al AL 30 DE JUNIO DEL 2020</t>
  </si>
  <si>
    <t>MUNICIPIO DE SALVATIERRA, GTO.
ESTADO ANALÍTICO DEL EJERCICIO DEL PRESUPUESTO DE EGRESOS
Clasificación Económica (por Tipo de Gasto)
Del 1 de Enero al AL 30 DE JUNIO DEL 2020</t>
  </si>
  <si>
    <t>PRESIDENTE MUNICIPAL</t>
  </si>
  <si>
    <t>SINDICO</t>
  </si>
  <si>
    <t>REGIDORES</t>
  </si>
  <si>
    <t>PRESIDENCIA</t>
  </si>
  <si>
    <t>COMUNICACIÓN SOCIAL</t>
  </si>
  <si>
    <t>ATENCION AL MIGRANTE</t>
  </si>
  <si>
    <t>ATENCION CIUDADANA</t>
  </si>
  <si>
    <t>ATENCION DE LA JUVENTUD</t>
  </si>
  <si>
    <t>SECRETARIA DEL H. AYUNTAMIENTO</t>
  </si>
  <si>
    <t>FISCALES Y ALCOHOLES</t>
  </si>
  <si>
    <t>DIRECCION DE JURIDICO</t>
  </si>
  <si>
    <t>UNIDAD DE TRANSPARENCIA</t>
  </si>
  <si>
    <t>TESORERIA</t>
  </si>
  <si>
    <t>CATASTRO</t>
  </si>
  <si>
    <t>DIRECCION DE  INFORMATICA</t>
  </si>
  <si>
    <t>CONTRALORIA</t>
  </si>
  <si>
    <t>OBRAS PUBLICAS</t>
  </si>
  <si>
    <t>SERVICIOS PUBLICOS</t>
  </si>
  <si>
    <t>ALUMBRADO PUBLICO</t>
  </si>
  <si>
    <t>LIMPIA</t>
  </si>
  <si>
    <t>MERCADO</t>
  </si>
  <si>
    <t>PANTEONES</t>
  </si>
  <si>
    <t>PARQUES Y JARDINES</t>
  </si>
  <si>
    <t>RASTRO</t>
  </si>
  <si>
    <t>ADMINISTRACION PARQUE EL SABINAL</t>
  </si>
  <si>
    <t>DESARROLLO SOCIAL</t>
  </si>
  <si>
    <t>SALUD PUBLICA</t>
  </si>
  <si>
    <t>PLANEACION URBANA</t>
  </si>
  <si>
    <t>DESARRROLLO RURAL</t>
  </si>
  <si>
    <t>INSTITUTO DE LA MUJER</t>
  </si>
  <si>
    <t>SEGURIDAD PUBLICA</t>
  </si>
  <si>
    <t>DIRECCION DE MOVILIDAD</t>
  </si>
  <si>
    <t>PROTECCION CIVIL</t>
  </si>
  <si>
    <t>PROMOCION ECONOMICA</t>
  </si>
  <si>
    <t>COORDINACION DE TURISMO MUNICIPAL</t>
  </si>
  <si>
    <t>DESARROLLO URBANO Y MEDIO AMBIENTE</t>
  </si>
  <si>
    <t>FOMENTO DEPORTIVO</t>
  </si>
  <si>
    <t>EDUCACION</t>
  </si>
  <si>
    <t>OFICIALIA MAYOR</t>
  </si>
  <si>
    <t>CULTURA</t>
  </si>
  <si>
    <t>MUNICIPIO DE SALVATIERRA, GTO.
ESTADO ANALÍTICO DEL EJERCICIO DEL PRESUPUESTO DE EGRESOS
Clasificación Administrativa
Del 1 de Enero al AL 30 DE JUNIO DEL 2020</t>
  </si>
  <si>
    <t>Gobierno (Federal/Estatal/Municipal) de MUNICIPIO DE SALVATIERRA, GTO.
Estado Analítico del Ejercicio del Presupuesto de Egresos
Clasificación Administrativa
Del 1 de Enero al AL 30 DE JUNIO DEL 2020</t>
  </si>
  <si>
    <t>Sector Paraestatal del Gobierno (Federal/Estatal/Municipal) de MUNICIPIO DE SALVATIERRA, GTO.
Estado Analítico del Ejercicio del Presupuesto de Egresos
Clasificación Administrativa
Del 1 de Enero al AL 30 DE JUNIO DEL 2020</t>
  </si>
  <si>
    <t>MUNICIPIO DE SALVATIERRA, GTO.
ESTADO ANALÍTICO DEL EJERCICIO DEL PRESUPUESTO DE EGRESOS
Clasificación Funcional (Finalidad y Función)
Del 1 de Enero al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</si>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</sst>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6" fillId="0" borderId="0" xfId="8" applyNumberFormat="1" applyFont="1" applyAlignment="1" applyProtection="1">
      <alignment horizontal="right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view="pageBreakPreview" zoomScale="60" zoomScaleNormal="100" workbookViewId="0">
      <selection activeCell="B83" sqref="B83:E9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113431001.11</v>
      </c>
      <c r="D5" s="14">
        <f>SUM(D6:D12)</f>
        <v>4360500.28</v>
      </c>
      <c r="E5" s="14">
        <f>C5+D5</f>
        <v>117791501.39</v>
      </c>
      <c r="F5" s="14">
        <f>SUM(F6:F12)</f>
        <v>49284535.730000004</v>
      </c>
      <c r="G5" s="14">
        <f>SUM(G6:G12)</f>
        <v>48081907.729999997</v>
      </c>
      <c r="H5" s="14">
        <f>E5-F5</f>
        <v>68506965.659999996</v>
      </c>
    </row>
    <row r="6" spans="1:8" x14ac:dyDescent="0.2">
      <c r="A6" s="49">
        <v>1100</v>
      </c>
      <c r="B6" s="11" t="s">
        <v>70</v>
      </c>
      <c r="C6" s="15">
        <v>92020895.950000003</v>
      </c>
      <c r="D6" s="15">
        <v>3270989.37</v>
      </c>
      <c r="E6" s="15">
        <f t="shared" ref="E6:E69" si="0">C6+D6</f>
        <v>95291885.320000008</v>
      </c>
      <c r="F6" s="15">
        <v>42220434.840000004</v>
      </c>
      <c r="G6" s="15">
        <v>42220434.840000004</v>
      </c>
      <c r="H6" s="15">
        <f t="shared" ref="H6:H69" si="1">E6-F6</f>
        <v>53071450.480000004</v>
      </c>
    </row>
    <row r="7" spans="1:8" x14ac:dyDescent="0.2">
      <c r="A7" s="49">
        <v>1200</v>
      </c>
      <c r="B7" s="11" t="s">
        <v>71</v>
      </c>
      <c r="C7" s="15">
        <v>1261844.77</v>
      </c>
      <c r="D7" s="15">
        <v>189499.82</v>
      </c>
      <c r="E7" s="15">
        <f t="shared" si="0"/>
        <v>1451344.59</v>
      </c>
      <c r="F7" s="15">
        <v>952049.48</v>
      </c>
      <c r="G7" s="15">
        <v>952049.48</v>
      </c>
      <c r="H7" s="15">
        <f t="shared" si="1"/>
        <v>499295.1100000001</v>
      </c>
    </row>
    <row r="8" spans="1:8" x14ac:dyDescent="0.2">
      <c r="A8" s="49">
        <v>1300</v>
      </c>
      <c r="B8" s="11" t="s">
        <v>72</v>
      </c>
      <c r="C8" s="15">
        <v>13405596.65</v>
      </c>
      <c r="D8" s="15">
        <v>-528555.06000000006</v>
      </c>
      <c r="E8" s="15">
        <f t="shared" si="0"/>
        <v>12877041.59</v>
      </c>
      <c r="F8" s="15">
        <v>3808.56</v>
      </c>
      <c r="G8" s="15">
        <v>3808.56</v>
      </c>
      <c r="H8" s="15">
        <f t="shared" si="1"/>
        <v>12873233.029999999</v>
      </c>
    </row>
    <row r="9" spans="1:8" x14ac:dyDescent="0.2">
      <c r="A9" s="49">
        <v>1400</v>
      </c>
      <c r="B9" s="11" t="s">
        <v>35</v>
      </c>
      <c r="C9" s="15">
        <v>595136.97</v>
      </c>
      <c r="D9" s="15">
        <v>212990.95</v>
      </c>
      <c r="E9" s="15">
        <f t="shared" si="0"/>
        <v>808127.91999999993</v>
      </c>
      <c r="F9" s="15">
        <v>808127.92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5955298.5</v>
      </c>
      <c r="D10" s="15">
        <v>1215575.2</v>
      </c>
      <c r="E10" s="15">
        <f t="shared" si="0"/>
        <v>7170873.7000000002</v>
      </c>
      <c r="F10" s="15">
        <v>5261308.67</v>
      </c>
      <c r="G10" s="15">
        <v>4866808.59</v>
      </c>
      <c r="H10" s="15">
        <f t="shared" si="1"/>
        <v>1909565.0300000003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192228.27</v>
      </c>
      <c r="D12" s="15">
        <v>0</v>
      </c>
      <c r="E12" s="15">
        <f t="shared" si="0"/>
        <v>192228.27</v>
      </c>
      <c r="F12" s="15">
        <v>38806.26</v>
      </c>
      <c r="G12" s="15">
        <v>38806.26</v>
      </c>
      <c r="H12" s="15">
        <f t="shared" si="1"/>
        <v>153422.00999999998</v>
      </c>
    </row>
    <row r="13" spans="1:8" x14ac:dyDescent="0.2">
      <c r="A13" s="48" t="s">
        <v>62</v>
      </c>
      <c r="B13" s="7"/>
      <c r="C13" s="15">
        <f>SUM(C14:C22)</f>
        <v>18694857.059999999</v>
      </c>
      <c r="D13" s="15">
        <f>SUM(D14:D22)</f>
        <v>3081870.6100000003</v>
      </c>
      <c r="E13" s="15">
        <f t="shared" si="0"/>
        <v>21776727.669999998</v>
      </c>
      <c r="F13" s="15">
        <f>SUM(F14:F22)</f>
        <v>8327617.8700000001</v>
      </c>
      <c r="G13" s="15">
        <f>SUM(G14:G22)</f>
        <v>510354.69</v>
      </c>
      <c r="H13" s="15">
        <f t="shared" si="1"/>
        <v>13449109.799999997</v>
      </c>
    </row>
    <row r="14" spans="1:8" x14ac:dyDescent="0.2">
      <c r="A14" s="49">
        <v>2100</v>
      </c>
      <c r="B14" s="11" t="s">
        <v>75</v>
      </c>
      <c r="C14" s="15">
        <v>3459343.17</v>
      </c>
      <c r="D14" s="15">
        <v>93391.31</v>
      </c>
      <c r="E14" s="15">
        <f t="shared" si="0"/>
        <v>3552734.48</v>
      </c>
      <c r="F14" s="15">
        <v>825184.34</v>
      </c>
      <c r="G14" s="15">
        <v>9619.1299999999992</v>
      </c>
      <c r="H14" s="15">
        <f t="shared" si="1"/>
        <v>2727550.14</v>
      </c>
    </row>
    <row r="15" spans="1:8" x14ac:dyDescent="0.2">
      <c r="A15" s="49">
        <v>2200</v>
      </c>
      <c r="B15" s="11" t="s">
        <v>76</v>
      </c>
      <c r="C15" s="15">
        <v>148023.53</v>
      </c>
      <c r="D15" s="15">
        <v>11454.6</v>
      </c>
      <c r="E15" s="15">
        <f t="shared" si="0"/>
        <v>159478.13</v>
      </c>
      <c r="F15" s="15">
        <v>78868.61</v>
      </c>
      <c r="G15" s="15">
        <v>56426.61</v>
      </c>
      <c r="H15" s="15">
        <f t="shared" si="1"/>
        <v>80609.52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1990191.85</v>
      </c>
      <c r="D17" s="15">
        <v>196641.65</v>
      </c>
      <c r="E17" s="15">
        <f t="shared" si="0"/>
        <v>2186833.5</v>
      </c>
      <c r="F17" s="15">
        <v>0</v>
      </c>
      <c r="G17" s="15">
        <v>48344.98</v>
      </c>
      <c r="H17" s="15">
        <f t="shared" si="1"/>
        <v>2186833.5</v>
      </c>
    </row>
    <row r="18" spans="1:8" x14ac:dyDescent="0.2">
      <c r="A18" s="49">
        <v>2500</v>
      </c>
      <c r="B18" s="11" t="s">
        <v>79</v>
      </c>
      <c r="C18" s="15">
        <v>3638133.81</v>
      </c>
      <c r="D18" s="15">
        <v>119444.66</v>
      </c>
      <c r="E18" s="15">
        <f t="shared" si="0"/>
        <v>3757578.47</v>
      </c>
      <c r="F18" s="15">
        <v>2892457.21</v>
      </c>
      <c r="G18" s="15">
        <v>352011.57</v>
      </c>
      <c r="H18" s="15">
        <f t="shared" si="1"/>
        <v>865121.26000000024</v>
      </c>
    </row>
    <row r="19" spans="1:8" x14ac:dyDescent="0.2">
      <c r="A19" s="49">
        <v>2600</v>
      </c>
      <c r="B19" s="11" t="s">
        <v>80</v>
      </c>
      <c r="C19" s="15">
        <v>8261895.8600000003</v>
      </c>
      <c r="D19" s="15">
        <v>-47048.35</v>
      </c>
      <c r="E19" s="15">
        <f t="shared" si="0"/>
        <v>8214847.5100000007</v>
      </c>
      <c r="F19" s="15">
        <v>3988662.13</v>
      </c>
      <c r="G19" s="15">
        <v>15455.18</v>
      </c>
      <c r="H19" s="15">
        <f t="shared" si="1"/>
        <v>4226185.3800000008</v>
      </c>
    </row>
    <row r="20" spans="1:8" x14ac:dyDescent="0.2">
      <c r="A20" s="49">
        <v>2700</v>
      </c>
      <c r="B20" s="11" t="s">
        <v>81</v>
      </c>
      <c r="C20" s="15">
        <v>101328.64</v>
      </c>
      <c r="D20" s="15">
        <v>2282564.7400000002</v>
      </c>
      <c r="E20" s="15">
        <f t="shared" si="0"/>
        <v>2383893.3800000004</v>
      </c>
      <c r="F20" s="15">
        <v>39554.720000000001</v>
      </c>
      <c r="G20" s="15">
        <v>6900.3</v>
      </c>
      <c r="H20" s="15">
        <f t="shared" si="1"/>
        <v>2344338.66</v>
      </c>
    </row>
    <row r="21" spans="1:8" x14ac:dyDescent="0.2">
      <c r="A21" s="49">
        <v>2800</v>
      </c>
      <c r="B21" s="11" t="s">
        <v>82</v>
      </c>
      <c r="C21" s="15">
        <v>10092</v>
      </c>
      <c r="D21" s="15">
        <v>148400</v>
      </c>
      <c r="E21" s="15">
        <f t="shared" si="0"/>
        <v>158492</v>
      </c>
      <c r="F21" s="15">
        <v>0</v>
      </c>
      <c r="G21" s="15">
        <v>0</v>
      </c>
      <c r="H21" s="15">
        <f t="shared" si="1"/>
        <v>158492</v>
      </c>
    </row>
    <row r="22" spans="1:8" x14ac:dyDescent="0.2">
      <c r="A22" s="49">
        <v>2900</v>
      </c>
      <c r="B22" s="11" t="s">
        <v>83</v>
      </c>
      <c r="C22" s="15">
        <v>1085848.2</v>
      </c>
      <c r="D22" s="15">
        <v>277022</v>
      </c>
      <c r="E22" s="15">
        <f t="shared" si="0"/>
        <v>1362870.2</v>
      </c>
      <c r="F22" s="15">
        <v>502890.86</v>
      </c>
      <c r="G22" s="15">
        <v>21596.92</v>
      </c>
      <c r="H22" s="15">
        <f t="shared" si="1"/>
        <v>859979.34</v>
      </c>
    </row>
    <row r="23" spans="1:8" x14ac:dyDescent="0.2">
      <c r="A23" s="48" t="s">
        <v>63</v>
      </c>
      <c r="B23" s="7"/>
      <c r="C23" s="15">
        <f>SUM(C24:C32)</f>
        <v>63556035.74000001</v>
      </c>
      <c r="D23" s="15">
        <f>SUM(D24:D32)</f>
        <v>14085472.429999998</v>
      </c>
      <c r="E23" s="15">
        <f t="shared" si="0"/>
        <v>77641508.170000002</v>
      </c>
      <c r="F23" s="15">
        <f>SUM(F24:F32)</f>
        <v>39846960.670000002</v>
      </c>
      <c r="G23" s="15">
        <f>SUM(G24:G32)</f>
        <v>5000767.1500000004</v>
      </c>
      <c r="H23" s="15">
        <f t="shared" si="1"/>
        <v>37794547.5</v>
      </c>
    </row>
    <row r="24" spans="1:8" x14ac:dyDescent="0.2">
      <c r="A24" s="49">
        <v>3100</v>
      </c>
      <c r="B24" s="11" t="s">
        <v>84</v>
      </c>
      <c r="C24" s="15">
        <v>16999085.030000001</v>
      </c>
      <c r="D24" s="15">
        <v>35961.39</v>
      </c>
      <c r="E24" s="15">
        <f t="shared" si="0"/>
        <v>17035046.420000002</v>
      </c>
      <c r="F24" s="15">
        <v>9199339.4299999997</v>
      </c>
      <c r="G24" s="15">
        <v>11727.51</v>
      </c>
      <c r="H24" s="15">
        <f t="shared" si="1"/>
        <v>7835706.9900000021</v>
      </c>
    </row>
    <row r="25" spans="1:8" x14ac:dyDescent="0.2">
      <c r="A25" s="49">
        <v>3200</v>
      </c>
      <c r="B25" s="11" t="s">
        <v>85</v>
      </c>
      <c r="C25" s="15">
        <v>651794.74</v>
      </c>
      <c r="D25" s="15">
        <v>914.82</v>
      </c>
      <c r="E25" s="15">
        <f t="shared" si="0"/>
        <v>652709.55999999994</v>
      </c>
      <c r="F25" s="15">
        <v>218849.59</v>
      </c>
      <c r="G25" s="15">
        <v>1886.74</v>
      </c>
      <c r="H25" s="15">
        <f t="shared" si="1"/>
        <v>433859.97</v>
      </c>
    </row>
    <row r="26" spans="1:8" x14ac:dyDescent="0.2">
      <c r="A26" s="49">
        <v>3300</v>
      </c>
      <c r="B26" s="11" t="s">
        <v>86</v>
      </c>
      <c r="C26" s="15">
        <v>6338852.7800000003</v>
      </c>
      <c r="D26" s="15">
        <v>6346231.3099999996</v>
      </c>
      <c r="E26" s="15">
        <f t="shared" si="0"/>
        <v>12685084.09</v>
      </c>
      <c r="F26" s="15">
        <v>5699093.6100000003</v>
      </c>
      <c r="G26" s="15">
        <v>671303.81</v>
      </c>
      <c r="H26" s="15">
        <f t="shared" si="1"/>
        <v>6985990.4799999995</v>
      </c>
    </row>
    <row r="27" spans="1:8" x14ac:dyDescent="0.2">
      <c r="A27" s="49">
        <v>3400</v>
      </c>
      <c r="B27" s="11" t="s">
        <v>87</v>
      </c>
      <c r="C27" s="15">
        <v>599482.43999999994</v>
      </c>
      <c r="D27" s="15">
        <v>491966.11</v>
      </c>
      <c r="E27" s="15">
        <f t="shared" si="0"/>
        <v>1091448.5499999998</v>
      </c>
      <c r="F27" s="15">
        <v>1050629.94</v>
      </c>
      <c r="G27" s="15">
        <v>6380</v>
      </c>
      <c r="H27" s="15">
        <f t="shared" si="1"/>
        <v>40818.60999999987</v>
      </c>
    </row>
    <row r="28" spans="1:8" x14ac:dyDescent="0.2">
      <c r="A28" s="49">
        <v>3500</v>
      </c>
      <c r="B28" s="11" t="s">
        <v>88</v>
      </c>
      <c r="C28" s="15">
        <v>20863880.920000002</v>
      </c>
      <c r="D28" s="15">
        <v>235666.29</v>
      </c>
      <c r="E28" s="15">
        <f t="shared" si="0"/>
        <v>21099547.210000001</v>
      </c>
      <c r="F28" s="15">
        <v>9992158.1199999992</v>
      </c>
      <c r="G28" s="15">
        <v>87907.05</v>
      </c>
      <c r="H28" s="15">
        <f t="shared" si="1"/>
        <v>11107389.090000002</v>
      </c>
    </row>
    <row r="29" spans="1:8" x14ac:dyDescent="0.2">
      <c r="A29" s="49">
        <v>3600</v>
      </c>
      <c r="B29" s="11" t="s">
        <v>89</v>
      </c>
      <c r="C29" s="15">
        <v>558556.43000000005</v>
      </c>
      <c r="D29" s="15">
        <v>-26349.200000000001</v>
      </c>
      <c r="E29" s="15">
        <f t="shared" si="0"/>
        <v>532207.2300000001</v>
      </c>
      <c r="F29" s="15">
        <v>408660.76</v>
      </c>
      <c r="G29" s="15">
        <v>8120</v>
      </c>
      <c r="H29" s="15">
        <f t="shared" si="1"/>
        <v>123546.47000000009</v>
      </c>
    </row>
    <row r="30" spans="1:8" x14ac:dyDescent="0.2">
      <c r="A30" s="49">
        <v>3700</v>
      </c>
      <c r="B30" s="11" t="s">
        <v>90</v>
      </c>
      <c r="C30" s="15">
        <v>293046.63</v>
      </c>
      <c r="D30" s="15">
        <v>125441</v>
      </c>
      <c r="E30" s="15">
        <f t="shared" si="0"/>
        <v>418487.63</v>
      </c>
      <c r="F30" s="15">
        <v>227057.52</v>
      </c>
      <c r="G30" s="15">
        <v>197057.52</v>
      </c>
      <c r="H30" s="15">
        <f t="shared" si="1"/>
        <v>191430.11000000002</v>
      </c>
    </row>
    <row r="31" spans="1:8" x14ac:dyDescent="0.2">
      <c r="A31" s="49">
        <v>3800</v>
      </c>
      <c r="B31" s="11" t="s">
        <v>91</v>
      </c>
      <c r="C31" s="15">
        <v>11967393.35</v>
      </c>
      <c r="D31" s="15">
        <v>6867853.1799999997</v>
      </c>
      <c r="E31" s="15">
        <f t="shared" si="0"/>
        <v>18835246.530000001</v>
      </c>
      <c r="F31" s="15">
        <v>9748983.7300000004</v>
      </c>
      <c r="G31" s="15">
        <v>714196.55</v>
      </c>
      <c r="H31" s="15">
        <f t="shared" si="1"/>
        <v>9086262.8000000007</v>
      </c>
    </row>
    <row r="32" spans="1:8" x14ac:dyDescent="0.2">
      <c r="A32" s="49">
        <v>3900</v>
      </c>
      <c r="B32" s="11" t="s">
        <v>19</v>
      </c>
      <c r="C32" s="15">
        <v>5283943.42</v>
      </c>
      <c r="D32" s="15">
        <v>7787.53</v>
      </c>
      <c r="E32" s="15">
        <f t="shared" si="0"/>
        <v>5291730.95</v>
      </c>
      <c r="F32" s="15">
        <v>3302187.97</v>
      </c>
      <c r="G32" s="15">
        <v>3302187.97</v>
      </c>
      <c r="H32" s="15">
        <f t="shared" si="1"/>
        <v>1989542.98</v>
      </c>
    </row>
    <row r="33" spans="1:8" x14ac:dyDescent="0.2">
      <c r="A33" s="48" t="s">
        <v>64</v>
      </c>
      <c r="B33" s="7"/>
      <c r="C33" s="15">
        <f>SUM(C34:C42)</f>
        <v>40031983.129999995</v>
      </c>
      <c r="D33" s="15">
        <f>SUM(D34:D42)</f>
        <v>18048796.060000002</v>
      </c>
      <c r="E33" s="15">
        <f t="shared" si="0"/>
        <v>58080779.189999998</v>
      </c>
      <c r="F33" s="15">
        <f>SUM(F34:F42)</f>
        <v>22959689.069999997</v>
      </c>
      <c r="G33" s="15">
        <f>SUM(G34:G42)</f>
        <v>16662152.859999999</v>
      </c>
      <c r="H33" s="15">
        <f t="shared" si="1"/>
        <v>35121090.120000005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5309566</v>
      </c>
      <c r="D35" s="15">
        <v>0</v>
      </c>
      <c r="E35" s="15">
        <f t="shared" si="0"/>
        <v>5309566</v>
      </c>
      <c r="F35" s="15">
        <v>3576849.14</v>
      </c>
      <c r="G35" s="15">
        <v>3576849.14</v>
      </c>
      <c r="H35" s="15">
        <f t="shared" si="1"/>
        <v>1732716.8599999999</v>
      </c>
    </row>
    <row r="36" spans="1:8" x14ac:dyDescent="0.2">
      <c r="A36" s="49">
        <v>4300</v>
      </c>
      <c r="B36" s="11" t="s">
        <v>94</v>
      </c>
      <c r="C36" s="15">
        <v>25199645.629999999</v>
      </c>
      <c r="D36" s="15">
        <v>17639848.370000001</v>
      </c>
      <c r="E36" s="15">
        <f t="shared" si="0"/>
        <v>42839494</v>
      </c>
      <c r="F36" s="15">
        <v>13438402.76</v>
      </c>
      <c r="G36" s="15">
        <v>7280599.5499999998</v>
      </c>
      <c r="H36" s="15">
        <f t="shared" si="1"/>
        <v>29401091.240000002</v>
      </c>
    </row>
    <row r="37" spans="1:8" x14ac:dyDescent="0.2">
      <c r="A37" s="49">
        <v>4400</v>
      </c>
      <c r="B37" s="11" t="s">
        <v>95</v>
      </c>
      <c r="C37" s="15">
        <v>671497.52</v>
      </c>
      <c r="D37" s="15">
        <v>408947.69</v>
      </c>
      <c r="E37" s="15">
        <f t="shared" si="0"/>
        <v>1080445.21</v>
      </c>
      <c r="F37" s="15">
        <v>490349.7</v>
      </c>
      <c r="G37" s="15">
        <v>350616.7</v>
      </c>
      <c r="H37" s="15">
        <f t="shared" si="1"/>
        <v>590095.51</v>
      </c>
    </row>
    <row r="38" spans="1:8" x14ac:dyDescent="0.2">
      <c r="A38" s="49">
        <v>4500</v>
      </c>
      <c r="B38" s="11" t="s">
        <v>41</v>
      </c>
      <c r="C38" s="15">
        <v>8851273.9800000004</v>
      </c>
      <c r="D38" s="15">
        <v>0</v>
      </c>
      <c r="E38" s="15">
        <f t="shared" si="0"/>
        <v>8851273.9800000004</v>
      </c>
      <c r="F38" s="15">
        <v>5454087.4699999997</v>
      </c>
      <c r="G38" s="15">
        <v>5454087.4699999997</v>
      </c>
      <c r="H38" s="15">
        <f t="shared" si="1"/>
        <v>3397186.5100000007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695223.04</v>
      </c>
      <c r="D43" s="15">
        <f>SUM(D44:D52)</f>
        <v>14204371.059999999</v>
      </c>
      <c r="E43" s="15">
        <f t="shared" si="0"/>
        <v>14899594.099999998</v>
      </c>
      <c r="F43" s="15">
        <f>SUM(F44:F52)</f>
        <v>4151634.62</v>
      </c>
      <c r="G43" s="15">
        <f>SUM(G44:G52)</f>
        <v>639548</v>
      </c>
      <c r="H43" s="15">
        <f t="shared" si="1"/>
        <v>10747959.479999997</v>
      </c>
    </row>
    <row r="44" spans="1:8" x14ac:dyDescent="0.2">
      <c r="A44" s="49">
        <v>5100</v>
      </c>
      <c r="B44" s="11" t="s">
        <v>99</v>
      </c>
      <c r="C44" s="15">
        <v>375223.03999999998</v>
      </c>
      <c r="D44" s="15">
        <v>181026.2</v>
      </c>
      <c r="E44" s="15">
        <f t="shared" si="0"/>
        <v>556249.24</v>
      </c>
      <c r="F44" s="15">
        <v>174359.2</v>
      </c>
      <c r="G44" s="15">
        <v>0</v>
      </c>
      <c r="H44" s="15">
        <f t="shared" si="1"/>
        <v>381890.04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1385001.42</v>
      </c>
      <c r="E45" s="15">
        <f t="shared" si="0"/>
        <v>1385001.42</v>
      </c>
      <c r="F45" s="15">
        <v>1385001.42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8021028.6399999997</v>
      </c>
      <c r="E47" s="15">
        <f t="shared" si="0"/>
        <v>8021028.6399999997</v>
      </c>
      <c r="F47" s="15">
        <v>2539548</v>
      </c>
      <c r="G47" s="15">
        <v>639548</v>
      </c>
      <c r="H47" s="15">
        <f t="shared" si="1"/>
        <v>5481480.6399999997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4244588.8</v>
      </c>
      <c r="E48" s="15">
        <f t="shared" si="0"/>
        <v>4244588.8</v>
      </c>
      <c r="F48" s="15">
        <v>0</v>
      </c>
      <c r="G48" s="15">
        <v>0</v>
      </c>
      <c r="H48" s="15">
        <f t="shared" si="1"/>
        <v>4244588.8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372726</v>
      </c>
      <c r="E49" s="15">
        <f t="shared" si="0"/>
        <v>372726</v>
      </c>
      <c r="F49" s="15">
        <v>52726</v>
      </c>
      <c r="G49" s="15">
        <v>0</v>
      </c>
      <c r="H49" s="15">
        <f t="shared" si="1"/>
        <v>320000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320000</v>
      </c>
      <c r="D51" s="15">
        <v>0</v>
      </c>
      <c r="E51" s="15">
        <f t="shared" si="0"/>
        <v>320000</v>
      </c>
      <c r="F51" s="15">
        <v>0</v>
      </c>
      <c r="G51" s="15">
        <v>0</v>
      </c>
      <c r="H51" s="15">
        <f t="shared" si="1"/>
        <v>320000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29029605.280000001</v>
      </c>
      <c r="D53" s="15">
        <f>SUM(D54:D56)</f>
        <v>44551625.68</v>
      </c>
      <c r="E53" s="15">
        <f t="shared" si="0"/>
        <v>73581230.960000008</v>
      </c>
      <c r="F53" s="15">
        <f>SUM(F54:F56)</f>
        <v>35043141.539999999</v>
      </c>
      <c r="G53" s="15">
        <f>SUM(G54:G56)</f>
        <v>31311952.309999999</v>
      </c>
      <c r="H53" s="15">
        <f t="shared" si="1"/>
        <v>38538089.420000009</v>
      </c>
    </row>
    <row r="54" spans="1:8" x14ac:dyDescent="0.2">
      <c r="A54" s="49">
        <v>6100</v>
      </c>
      <c r="B54" s="11" t="s">
        <v>108</v>
      </c>
      <c r="C54" s="15">
        <v>29029605.280000001</v>
      </c>
      <c r="D54" s="15">
        <v>44551625.68</v>
      </c>
      <c r="E54" s="15">
        <f t="shared" si="0"/>
        <v>73581230.960000008</v>
      </c>
      <c r="F54" s="15">
        <v>35043141.539999999</v>
      </c>
      <c r="G54" s="15">
        <v>31311952.309999999</v>
      </c>
      <c r="H54" s="15">
        <f t="shared" si="1"/>
        <v>38538089.420000009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18356480</v>
      </c>
      <c r="D65" s="15">
        <f>SUM(D66:D68)</f>
        <v>631851.25</v>
      </c>
      <c r="E65" s="15">
        <f t="shared" si="0"/>
        <v>18988331.25</v>
      </c>
      <c r="F65" s="15">
        <f>SUM(F66:F68)</f>
        <v>4326850.46</v>
      </c>
      <c r="G65" s="15">
        <f>SUM(G66:G68)</f>
        <v>196000</v>
      </c>
      <c r="H65" s="15">
        <f t="shared" si="1"/>
        <v>14661480.789999999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18356480</v>
      </c>
      <c r="D68" s="15">
        <v>631851.25</v>
      </c>
      <c r="E68" s="15">
        <f t="shared" si="0"/>
        <v>18988331.25</v>
      </c>
      <c r="F68" s="15">
        <v>4326850.46</v>
      </c>
      <c r="G68" s="15">
        <v>196000</v>
      </c>
      <c r="H68" s="15">
        <f t="shared" si="1"/>
        <v>14661480.789999999</v>
      </c>
    </row>
    <row r="69" spans="1:8" x14ac:dyDescent="0.2">
      <c r="A69" s="48" t="s">
        <v>69</v>
      </c>
      <c r="B69" s="7"/>
      <c r="C69" s="15">
        <f>SUM(C70:C76)</f>
        <v>10214280</v>
      </c>
      <c r="D69" s="15">
        <f>SUM(D70:D76)</f>
        <v>0</v>
      </c>
      <c r="E69" s="15">
        <f t="shared" si="0"/>
        <v>10214280</v>
      </c>
      <c r="F69" s="15">
        <f>SUM(F70:F76)</f>
        <v>10205426.67</v>
      </c>
      <c r="G69" s="15">
        <f>SUM(G70:G76)</f>
        <v>10205426.67</v>
      </c>
      <c r="H69" s="15">
        <f t="shared" si="1"/>
        <v>8853.3300000000745</v>
      </c>
    </row>
    <row r="70" spans="1:8" x14ac:dyDescent="0.2">
      <c r="A70" s="49">
        <v>9100</v>
      </c>
      <c r="B70" s="11" t="s">
        <v>118</v>
      </c>
      <c r="C70" s="15">
        <v>10000000</v>
      </c>
      <c r="D70" s="15">
        <v>0</v>
      </c>
      <c r="E70" s="15">
        <f t="shared" ref="E70:E76" si="2">C70+D70</f>
        <v>10000000</v>
      </c>
      <c r="F70" s="15">
        <v>10000000</v>
      </c>
      <c r="G70" s="15">
        <v>10000000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214280</v>
      </c>
      <c r="D71" s="15">
        <v>0</v>
      </c>
      <c r="E71" s="15">
        <f t="shared" si="2"/>
        <v>214280</v>
      </c>
      <c r="F71" s="15">
        <v>205426.67</v>
      </c>
      <c r="G71" s="15">
        <v>205426.67</v>
      </c>
      <c r="H71" s="15">
        <f t="shared" si="3"/>
        <v>8853.3299999999872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294009465.36000001</v>
      </c>
      <c r="D77" s="17">
        <f t="shared" si="4"/>
        <v>98964487.370000005</v>
      </c>
      <c r="E77" s="17">
        <f t="shared" si="4"/>
        <v>392973952.73000002</v>
      </c>
      <c r="F77" s="17">
        <f t="shared" si="4"/>
        <v>174145856.63</v>
      </c>
      <c r="G77" s="17">
        <f t="shared" si="4"/>
        <v>112608109.41</v>
      </c>
      <c r="H77" s="17">
        <f t="shared" si="4"/>
        <v>218828096.09999999</v>
      </c>
    </row>
    <row r="79" spans="1:8" x14ac:dyDescent="0.2">
      <c r="B79" s="69" t="s">
        <v>180</v>
      </c>
      <c r="C79" s="69"/>
      <c r="D79" s="69"/>
      <c r="E79" s="69"/>
      <c r="F79" s="69"/>
      <c r="G79" s="69"/>
      <c r="H79" s="69"/>
    </row>
    <row r="83" spans="2:4" x14ac:dyDescent="0.2">
      <c r="B83" s="52" t="s">
        <v>174</v>
      </c>
      <c r="C83" s="53"/>
      <c r="D83" s="54" t="s">
        <v>175</v>
      </c>
    </row>
    <row r="84" spans="2:4" x14ac:dyDescent="0.2">
      <c r="B84" s="52" t="s">
        <v>176</v>
      </c>
      <c r="C84" s="53"/>
      <c r="D84" s="54" t="s">
        <v>177</v>
      </c>
    </row>
    <row r="85" spans="2:4" x14ac:dyDescent="0.2">
      <c r="B85" s="55"/>
      <c r="C85" s="56"/>
      <c r="D85" s="56"/>
    </row>
    <row r="86" spans="2:4" x14ac:dyDescent="0.2">
      <c r="B86" s="55"/>
      <c r="C86" s="56"/>
      <c r="D86" s="56"/>
    </row>
    <row r="87" spans="2:4" x14ac:dyDescent="0.2">
      <c r="B87" s="55"/>
      <c r="C87" s="56"/>
      <c r="D87" s="56"/>
    </row>
    <row r="88" spans="2:4" x14ac:dyDescent="0.2">
      <c r="B88" s="55"/>
      <c r="C88" s="56"/>
      <c r="D88" s="56"/>
    </row>
    <row r="89" spans="2:4" x14ac:dyDescent="0.2">
      <c r="B89" s="55"/>
      <c r="C89" s="56"/>
      <c r="D89" s="56"/>
    </row>
    <row r="90" spans="2:4" x14ac:dyDescent="0.2">
      <c r="B90" s="55"/>
      <c r="C90" s="57" t="s">
        <v>178</v>
      </c>
      <c r="D90" s="56"/>
    </row>
    <row r="91" spans="2:4" x14ac:dyDescent="0.2">
      <c r="B91" s="55"/>
      <c r="C91" s="57" t="s">
        <v>179</v>
      </c>
      <c r="D91" s="56"/>
    </row>
  </sheetData>
  <sheetProtection formatCells="0" formatColumns="0" formatRows="0" autoFilter="0"/>
  <mergeCells count="5">
    <mergeCell ref="A1:H1"/>
    <mergeCell ref="C2:G2"/>
    <mergeCell ref="H2:H3"/>
    <mergeCell ref="A2:B4"/>
    <mergeCell ref="B79:H79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view="pageBreakPreview" zoomScale="60" zoomScaleNormal="100" workbookViewId="0">
      <selection activeCell="E38" sqref="E3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227076883.06</v>
      </c>
      <c r="D6" s="50">
        <v>39576639.380000003</v>
      </c>
      <c r="E6" s="50">
        <f>C6+D6</f>
        <v>266653522.44</v>
      </c>
      <c r="F6" s="50">
        <v>116373637.61</v>
      </c>
      <c r="G6" s="50">
        <v>65006521.630000003</v>
      </c>
      <c r="H6" s="50">
        <f>E6-F6</f>
        <v>150279884.82999998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48081308.32</v>
      </c>
      <c r="D8" s="50">
        <v>59387847.990000002</v>
      </c>
      <c r="E8" s="50">
        <f>C8+D8</f>
        <v>107469156.31</v>
      </c>
      <c r="F8" s="50">
        <v>43521626.619999997</v>
      </c>
      <c r="G8" s="50">
        <v>32147500.309999999</v>
      </c>
      <c r="H8" s="50">
        <f>E8-F8</f>
        <v>63947529.690000005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10000000</v>
      </c>
      <c r="D10" s="50">
        <v>0</v>
      </c>
      <c r="E10" s="50">
        <f>C10+D10</f>
        <v>10000000</v>
      </c>
      <c r="F10" s="50">
        <v>10000000</v>
      </c>
      <c r="G10" s="50">
        <v>10000000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8851273.9800000004</v>
      </c>
      <c r="D12" s="50">
        <v>0</v>
      </c>
      <c r="E12" s="50">
        <f>C12+D12</f>
        <v>8851273.9800000004</v>
      </c>
      <c r="F12" s="50">
        <v>5454087.4699999997</v>
      </c>
      <c r="G12" s="50">
        <v>5454087.4699999997</v>
      </c>
      <c r="H12" s="50">
        <f>E12-F12</f>
        <v>3397186.5100000007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294009465.36000001</v>
      </c>
      <c r="D16" s="17">
        <f>SUM(D6+D8+D10+D12+D14)</f>
        <v>98964487.370000005</v>
      </c>
      <c r="E16" s="17">
        <f>SUM(E6+E8+E10+E12+E14)</f>
        <v>392973952.73000002</v>
      </c>
      <c r="F16" s="17">
        <f t="shared" ref="F16:H16" si="0">SUM(F6+F8+F10+F12+F14)</f>
        <v>175349351.69999999</v>
      </c>
      <c r="G16" s="17">
        <f t="shared" si="0"/>
        <v>112608109.41</v>
      </c>
      <c r="H16" s="17">
        <f t="shared" si="0"/>
        <v>217624601.02999997</v>
      </c>
    </row>
    <row r="18" spans="2:8" x14ac:dyDescent="0.2">
      <c r="B18" s="69" t="s">
        <v>180</v>
      </c>
      <c r="C18" s="69"/>
      <c r="D18" s="69"/>
      <c r="E18" s="69"/>
      <c r="F18" s="69"/>
      <c r="G18" s="69"/>
      <c r="H18" s="69"/>
    </row>
    <row r="23" spans="2:8" x14ac:dyDescent="0.2">
      <c r="B23" s="52" t="s">
        <v>174</v>
      </c>
      <c r="C23" s="53"/>
      <c r="D23" s="54" t="s">
        <v>175</v>
      </c>
    </row>
    <row r="24" spans="2:8" x14ac:dyDescent="0.2">
      <c r="B24" s="52" t="s">
        <v>176</v>
      </c>
      <c r="C24" s="53"/>
      <c r="D24" s="54" t="s">
        <v>177</v>
      </c>
    </row>
    <row r="25" spans="2:8" x14ac:dyDescent="0.2">
      <c r="B25" s="55"/>
      <c r="C25" s="56"/>
      <c r="D25" s="56"/>
    </row>
    <row r="26" spans="2:8" x14ac:dyDescent="0.2">
      <c r="B26" s="55"/>
      <c r="C26" s="56"/>
      <c r="D26" s="56"/>
    </row>
    <row r="27" spans="2:8" x14ac:dyDescent="0.2">
      <c r="B27" s="55"/>
      <c r="C27" s="56"/>
      <c r="D27" s="56"/>
    </row>
    <row r="28" spans="2:8" x14ac:dyDescent="0.2">
      <c r="B28" s="55"/>
      <c r="C28" s="56"/>
      <c r="D28" s="56"/>
    </row>
    <row r="29" spans="2:8" x14ac:dyDescent="0.2">
      <c r="B29" s="55"/>
      <c r="C29" s="56"/>
      <c r="D29" s="56"/>
    </row>
    <row r="30" spans="2:8" x14ac:dyDescent="0.2">
      <c r="B30" s="55"/>
      <c r="C30" s="57" t="s">
        <v>178</v>
      </c>
      <c r="D30" s="56"/>
    </row>
    <row r="31" spans="2:8" x14ac:dyDescent="0.2">
      <c r="B31" s="55"/>
      <c r="C31" s="57" t="s">
        <v>179</v>
      </c>
      <c r="D31" s="56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H18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showGridLines="0" view="pageBreakPreview" topLeftCell="A49" zoomScale="60" zoomScaleNormal="100" workbookViewId="0">
      <selection activeCell="F109" sqref="F10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170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2899821.74</v>
      </c>
      <c r="D7" s="15">
        <v>0</v>
      </c>
      <c r="E7" s="15">
        <f>C7+D7</f>
        <v>2899821.74</v>
      </c>
      <c r="F7" s="15">
        <v>1736849.62</v>
      </c>
      <c r="G7" s="15">
        <v>1299105.21</v>
      </c>
      <c r="H7" s="15">
        <f>E7-F7</f>
        <v>1162972.1200000001</v>
      </c>
    </row>
    <row r="8" spans="1:8" x14ac:dyDescent="0.2">
      <c r="A8" s="4" t="s">
        <v>131</v>
      </c>
      <c r="B8" s="22"/>
      <c r="C8" s="15">
        <v>914564.89</v>
      </c>
      <c r="D8" s="15">
        <v>0</v>
      </c>
      <c r="E8" s="15">
        <f t="shared" ref="E8:E13" si="0">C8+D8</f>
        <v>914564.89</v>
      </c>
      <c r="F8" s="15">
        <v>464981.4</v>
      </c>
      <c r="G8" s="15">
        <v>376589.4</v>
      </c>
      <c r="H8" s="15">
        <f t="shared" ref="H8:H13" si="1">E8-F8</f>
        <v>449583.49</v>
      </c>
    </row>
    <row r="9" spans="1:8" x14ac:dyDescent="0.2">
      <c r="A9" s="4" t="s">
        <v>132</v>
      </c>
      <c r="B9" s="22"/>
      <c r="C9" s="15">
        <v>10674354.039999999</v>
      </c>
      <c r="D9" s="15">
        <v>0</v>
      </c>
      <c r="E9" s="15">
        <f t="shared" si="0"/>
        <v>10674354.039999999</v>
      </c>
      <c r="F9" s="15">
        <v>4455786.45</v>
      </c>
      <c r="G9" s="15">
        <v>3564487.1</v>
      </c>
      <c r="H9" s="15">
        <f t="shared" si="1"/>
        <v>6218567.5899999989</v>
      </c>
    </row>
    <row r="10" spans="1:8" x14ac:dyDescent="0.2">
      <c r="A10" s="4" t="s">
        <v>133</v>
      </c>
      <c r="B10" s="22"/>
      <c r="C10" s="15">
        <v>2785363.52</v>
      </c>
      <c r="D10" s="15">
        <v>1900000</v>
      </c>
      <c r="E10" s="15">
        <f t="shared" si="0"/>
        <v>4685363.5199999996</v>
      </c>
      <c r="F10" s="15">
        <v>3180756.96</v>
      </c>
      <c r="G10" s="15">
        <v>662063.66</v>
      </c>
      <c r="H10" s="15">
        <f t="shared" si="1"/>
        <v>1504606.5599999996</v>
      </c>
    </row>
    <row r="11" spans="1:8" x14ac:dyDescent="0.2">
      <c r="A11" s="4" t="s">
        <v>134</v>
      </c>
      <c r="B11" s="22"/>
      <c r="C11" s="15">
        <v>2434582.7799999998</v>
      </c>
      <c r="D11" s="15">
        <v>0</v>
      </c>
      <c r="E11" s="15">
        <f t="shared" si="0"/>
        <v>2434582.7799999998</v>
      </c>
      <c r="F11" s="15">
        <v>1263427.83</v>
      </c>
      <c r="G11" s="15">
        <v>554381.74</v>
      </c>
      <c r="H11" s="15">
        <f t="shared" si="1"/>
        <v>1171154.9499999997</v>
      </c>
    </row>
    <row r="12" spans="1:8" x14ac:dyDescent="0.2">
      <c r="A12" s="4" t="s">
        <v>135</v>
      </c>
      <c r="B12" s="22"/>
      <c r="C12" s="15">
        <v>414902.08</v>
      </c>
      <c r="D12" s="15">
        <v>0</v>
      </c>
      <c r="E12" s="15">
        <f t="shared" si="0"/>
        <v>414902.08</v>
      </c>
      <c r="F12" s="15">
        <v>175955.31</v>
      </c>
      <c r="G12" s="15">
        <v>158163.15</v>
      </c>
      <c r="H12" s="15">
        <f t="shared" si="1"/>
        <v>238946.77000000002</v>
      </c>
    </row>
    <row r="13" spans="1:8" x14ac:dyDescent="0.2">
      <c r="A13" s="4" t="s">
        <v>136</v>
      </c>
      <c r="B13" s="22"/>
      <c r="C13" s="15">
        <v>847912.28</v>
      </c>
      <c r="D13" s="15">
        <v>0</v>
      </c>
      <c r="E13" s="15">
        <f t="shared" si="0"/>
        <v>847912.28</v>
      </c>
      <c r="F13" s="15">
        <v>360821.49</v>
      </c>
      <c r="G13" s="15">
        <v>329660.40000000002</v>
      </c>
      <c r="H13" s="15">
        <f t="shared" si="1"/>
        <v>487090.79000000004</v>
      </c>
    </row>
    <row r="14" spans="1:8" x14ac:dyDescent="0.2">
      <c r="A14" s="4" t="s">
        <v>137</v>
      </c>
      <c r="B14" s="22"/>
      <c r="C14" s="15">
        <v>403478.93</v>
      </c>
      <c r="D14" s="15">
        <v>43500</v>
      </c>
      <c r="E14" s="15">
        <f t="shared" ref="E14" si="2">C14+D14</f>
        <v>446978.93</v>
      </c>
      <c r="F14" s="15">
        <v>168007.15</v>
      </c>
      <c r="G14" s="15">
        <v>157432.79999999999</v>
      </c>
      <c r="H14" s="15">
        <f t="shared" ref="H14" si="3">E14-F14</f>
        <v>278971.78000000003</v>
      </c>
    </row>
    <row r="15" spans="1:8" x14ac:dyDescent="0.2">
      <c r="A15" s="4" t="s">
        <v>138</v>
      </c>
      <c r="B15" s="22"/>
      <c r="C15" s="15">
        <v>5187746.84</v>
      </c>
      <c r="D15" s="15">
        <v>64000</v>
      </c>
      <c r="E15" s="15">
        <f t="shared" ref="E15" si="4">C15+D15</f>
        <v>5251746.84</v>
      </c>
      <c r="F15" s="15">
        <v>2041591</v>
      </c>
      <c r="G15" s="15">
        <v>1912325.92</v>
      </c>
      <c r="H15" s="15">
        <f t="shared" ref="H15" si="5">E15-F15</f>
        <v>3210155.84</v>
      </c>
    </row>
    <row r="16" spans="1:8" x14ac:dyDescent="0.2">
      <c r="A16" s="4" t="s">
        <v>139</v>
      </c>
      <c r="B16" s="22"/>
      <c r="C16" s="15">
        <v>2199281.9900000002</v>
      </c>
      <c r="D16" s="15">
        <v>0</v>
      </c>
      <c r="E16" s="15">
        <f t="shared" ref="E16" si="6">C16+D16</f>
        <v>2199281.9900000002</v>
      </c>
      <c r="F16" s="15">
        <v>816622.22</v>
      </c>
      <c r="G16" s="15">
        <v>718742.88</v>
      </c>
      <c r="H16" s="15">
        <f t="shared" ref="H16" si="7">E16-F16</f>
        <v>1382659.7700000003</v>
      </c>
    </row>
    <row r="17" spans="1:8" x14ac:dyDescent="0.2">
      <c r="A17" s="4" t="s">
        <v>140</v>
      </c>
      <c r="B17" s="22"/>
      <c r="C17" s="15">
        <v>236901.16</v>
      </c>
      <c r="D17" s="15">
        <v>0</v>
      </c>
      <c r="E17" s="15">
        <f t="shared" ref="E17" si="8">C17+D17</f>
        <v>236901.16</v>
      </c>
      <c r="F17" s="15">
        <v>66156.31</v>
      </c>
      <c r="G17" s="15">
        <v>8317.31</v>
      </c>
      <c r="H17" s="15">
        <f t="shared" ref="H17" si="9">E17-F17</f>
        <v>170744.85</v>
      </c>
    </row>
    <row r="18" spans="1:8" x14ac:dyDescent="0.2">
      <c r="A18" s="4" t="s">
        <v>141</v>
      </c>
      <c r="B18" s="22"/>
      <c r="C18" s="15">
        <v>728254.42</v>
      </c>
      <c r="D18" s="15">
        <v>39666.199999999997</v>
      </c>
      <c r="E18" s="15">
        <f t="shared" ref="E18" si="10">C18+D18</f>
        <v>767920.62</v>
      </c>
      <c r="F18" s="15">
        <v>343200.31</v>
      </c>
      <c r="G18" s="15">
        <v>272294.90999999997</v>
      </c>
      <c r="H18" s="15">
        <f t="shared" ref="H18" si="11">E18-F18</f>
        <v>424720.31</v>
      </c>
    </row>
    <row r="19" spans="1:8" x14ac:dyDescent="0.2">
      <c r="A19" s="4" t="s">
        <v>142</v>
      </c>
      <c r="B19" s="22"/>
      <c r="C19" s="15">
        <v>28342369.890000001</v>
      </c>
      <c r="D19" s="15">
        <v>2553466.9</v>
      </c>
      <c r="E19" s="15">
        <f t="shared" ref="E19" si="12">C19+D19</f>
        <v>30895836.789999999</v>
      </c>
      <c r="F19" s="15">
        <v>23168591.629999999</v>
      </c>
      <c r="G19" s="15">
        <v>20006278.73</v>
      </c>
      <c r="H19" s="15">
        <f t="shared" ref="H19" si="13">E19-F19</f>
        <v>7727245.1600000001</v>
      </c>
    </row>
    <row r="20" spans="1:8" x14ac:dyDescent="0.2">
      <c r="A20" s="4" t="s">
        <v>143</v>
      </c>
      <c r="B20" s="22"/>
      <c r="C20" s="15">
        <v>3314234.45</v>
      </c>
      <c r="D20" s="15">
        <v>0</v>
      </c>
      <c r="E20" s="15">
        <f t="shared" ref="E20" si="14">C20+D20</f>
        <v>3314234.45</v>
      </c>
      <c r="F20" s="15">
        <v>1043415.07</v>
      </c>
      <c r="G20" s="15">
        <v>884885.86</v>
      </c>
      <c r="H20" s="15">
        <f t="shared" ref="H20" si="15">E20-F20</f>
        <v>2270819.3800000004</v>
      </c>
    </row>
    <row r="21" spans="1:8" x14ac:dyDescent="0.2">
      <c r="A21" s="4" t="s">
        <v>144</v>
      </c>
      <c r="B21" s="22"/>
      <c r="C21" s="15">
        <v>5486</v>
      </c>
      <c r="D21" s="15">
        <v>0</v>
      </c>
      <c r="E21" s="15">
        <f t="shared" ref="E21" si="16">C21+D21</f>
        <v>5486</v>
      </c>
      <c r="F21" s="15">
        <v>0</v>
      </c>
      <c r="G21" s="15">
        <v>0</v>
      </c>
      <c r="H21" s="15">
        <f t="shared" ref="H21" si="17">E21-F21</f>
        <v>5486</v>
      </c>
    </row>
    <row r="22" spans="1:8" x14ac:dyDescent="0.2">
      <c r="A22" s="4" t="s">
        <v>145</v>
      </c>
      <c r="B22" s="22"/>
      <c r="C22" s="15">
        <v>1492560.71</v>
      </c>
      <c r="D22" s="15">
        <v>9396.51</v>
      </c>
      <c r="E22" s="15">
        <f t="shared" ref="E22" si="18">C22+D22</f>
        <v>1501957.22</v>
      </c>
      <c r="F22" s="15">
        <v>629652.31000000006</v>
      </c>
      <c r="G22" s="15">
        <v>596987.64</v>
      </c>
      <c r="H22" s="15">
        <f t="shared" ref="H22" si="19">E22-F22</f>
        <v>872304.90999999992</v>
      </c>
    </row>
    <row r="23" spans="1:8" x14ac:dyDescent="0.2">
      <c r="A23" s="4" t="s">
        <v>146</v>
      </c>
      <c r="B23" s="22"/>
      <c r="C23" s="15">
        <v>54065536.450000003</v>
      </c>
      <c r="D23" s="15">
        <v>42052712.75</v>
      </c>
      <c r="E23" s="15">
        <f t="shared" ref="E23" si="20">C23+D23</f>
        <v>96118249.200000003</v>
      </c>
      <c r="F23" s="15">
        <v>41824887.009999998</v>
      </c>
      <c r="G23" s="15">
        <v>32902578.309999999</v>
      </c>
      <c r="H23" s="15">
        <f t="shared" ref="H23" si="21">E23-F23</f>
        <v>54293362.190000005</v>
      </c>
    </row>
    <row r="24" spans="1:8" x14ac:dyDescent="0.2">
      <c r="A24" s="4" t="s">
        <v>147</v>
      </c>
      <c r="B24" s="22"/>
      <c r="C24" s="15">
        <v>2993247.47</v>
      </c>
      <c r="D24" s="15">
        <v>0</v>
      </c>
      <c r="E24" s="15">
        <f t="shared" ref="E24" si="22">C24+D24</f>
        <v>2993247.47</v>
      </c>
      <c r="F24" s="15">
        <v>1202501.01</v>
      </c>
      <c r="G24" s="15">
        <v>525518.03</v>
      </c>
      <c r="H24" s="15">
        <f t="shared" ref="H24" si="23">E24-F24</f>
        <v>1790746.4600000002</v>
      </c>
    </row>
    <row r="25" spans="1:8" x14ac:dyDescent="0.2">
      <c r="A25" s="4" t="s">
        <v>148</v>
      </c>
      <c r="B25" s="22"/>
      <c r="C25" s="15">
        <v>17250120.48</v>
      </c>
      <c r="D25" s="15">
        <v>0</v>
      </c>
      <c r="E25" s="15">
        <f t="shared" ref="E25" si="24">C25+D25</f>
        <v>17250120.48</v>
      </c>
      <c r="F25" s="15">
        <v>9421344.9900000002</v>
      </c>
      <c r="G25" s="15">
        <v>318863.7</v>
      </c>
      <c r="H25" s="15">
        <f t="shared" ref="H25" si="25">E25-F25</f>
        <v>7828775.4900000002</v>
      </c>
    </row>
    <row r="26" spans="1:8" x14ac:dyDescent="0.2">
      <c r="A26" s="4" t="s">
        <v>149</v>
      </c>
      <c r="B26" s="22"/>
      <c r="C26" s="15">
        <v>21670803.670000002</v>
      </c>
      <c r="D26" s="15">
        <v>0</v>
      </c>
      <c r="E26" s="15">
        <f t="shared" ref="E26" si="26">C26+D26</f>
        <v>21670803.670000002</v>
      </c>
      <c r="F26" s="15">
        <v>10636508.09</v>
      </c>
      <c r="G26" s="15">
        <v>1562269.57</v>
      </c>
      <c r="H26" s="15">
        <f t="shared" ref="H26" si="27">E26-F26</f>
        <v>11034295.580000002</v>
      </c>
    </row>
    <row r="27" spans="1:8" x14ac:dyDescent="0.2">
      <c r="A27" s="4" t="s">
        <v>150</v>
      </c>
      <c r="B27" s="22"/>
      <c r="C27" s="15">
        <v>787965.08</v>
      </c>
      <c r="D27" s="15">
        <v>0</v>
      </c>
      <c r="E27" s="15">
        <f t="shared" ref="E27" si="28">C27+D27</f>
        <v>787965.08</v>
      </c>
      <c r="F27" s="15">
        <v>346944.9</v>
      </c>
      <c r="G27" s="15">
        <v>309867.53999999998</v>
      </c>
      <c r="H27" s="15">
        <f t="shared" ref="H27" si="29">E27-F27</f>
        <v>441020.17999999993</v>
      </c>
    </row>
    <row r="28" spans="1:8" x14ac:dyDescent="0.2">
      <c r="A28" s="4" t="s">
        <v>151</v>
      </c>
      <c r="B28" s="22"/>
      <c r="C28" s="15">
        <v>919115.51</v>
      </c>
      <c r="D28" s="15">
        <v>0</v>
      </c>
      <c r="E28" s="15">
        <f t="shared" ref="E28" si="30">C28+D28</f>
        <v>919115.51</v>
      </c>
      <c r="F28" s="15">
        <v>398820.04</v>
      </c>
      <c r="G28" s="15">
        <v>365173.53</v>
      </c>
      <c r="H28" s="15">
        <f t="shared" ref="H28" si="31">E28-F28</f>
        <v>520295.47000000003</v>
      </c>
    </row>
    <row r="29" spans="1:8" x14ac:dyDescent="0.2">
      <c r="A29" s="4" t="s">
        <v>152</v>
      </c>
      <c r="B29" s="22"/>
      <c r="C29" s="15">
        <v>2646824.46</v>
      </c>
      <c r="D29" s="15">
        <v>0</v>
      </c>
      <c r="E29" s="15">
        <f t="shared" ref="E29" si="32">C29+D29</f>
        <v>2646824.46</v>
      </c>
      <c r="F29" s="15">
        <v>1021512.75</v>
      </c>
      <c r="G29" s="15">
        <v>829532.75</v>
      </c>
      <c r="H29" s="15">
        <f t="shared" ref="H29" si="33">E29-F29</f>
        <v>1625311.71</v>
      </c>
    </row>
    <row r="30" spans="1:8" x14ac:dyDescent="0.2">
      <c r="A30" s="4" t="s">
        <v>153</v>
      </c>
      <c r="B30" s="22"/>
      <c r="C30" s="15">
        <v>1227805.72</v>
      </c>
      <c r="D30" s="15">
        <v>13800</v>
      </c>
      <c r="E30" s="15">
        <f t="shared" ref="E30" si="34">C30+D30</f>
        <v>1241605.72</v>
      </c>
      <c r="F30" s="15">
        <v>586740.18999999994</v>
      </c>
      <c r="G30" s="15">
        <v>395991.9</v>
      </c>
      <c r="H30" s="15">
        <f t="shared" ref="H30" si="35">E30-F30</f>
        <v>654865.53</v>
      </c>
    </row>
    <row r="31" spans="1:8" x14ac:dyDescent="0.2">
      <c r="A31" s="4" t="s">
        <v>154</v>
      </c>
      <c r="B31" s="22"/>
      <c r="C31" s="15">
        <v>18810.189999999999</v>
      </c>
      <c r="D31" s="15">
        <v>26850.400000000001</v>
      </c>
      <c r="E31" s="15">
        <f t="shared" ref="E31" si="36">C31+D31</f>
        <v>45660.59</v>
      </c>
      <c r="F31" s="15">
        <v>30707.4</v>
      </c>
      <c r="G31" s="15">
        <v>26850.400000000001</v>
      </c>
      <c r="H31" s="15">
        <f t="shared" ref="H31" si="37">E31-F31</f>
        <v>14953.189999999995</v>
      </c>
    </row>
    <row r="32" spans="1:8" x14ac:dyDescent="0.2">
      <c r="A32" s="4" t="s">
        <v>155</v>
      </c>
      <c r="B32" s="22"/>
      <c r="C32" s="15">
        <v>15242579.51</v>
      </c>
      <c r="D32" s="15">
        <v>10537310.99</v>
      </c>
      <c r="E32" s="15">
        <f t="shared" ref="E32" si="38">C32+D32</f>
        <v>25779890.5</v>
      </c>
      <c r="F32" s="15">
        <v>10677116.039999999</v>
      </c>
      <c r="G32" s="15">
        <v>6964051.6100000003</v>
      </c>
      <c r="H32" s="15">
        <f t="shared" ref="H32" si="39">E32-F32</f>
        <v>15102774.460000001</v>
      </c>
    </row>
    <row r="33" spans="1:8" x14ac:dyDescent="0.2">
      <c r="A33" s="4" t="s">
        <v>156</v>
      </c>
      <c r="B33" s="22"/>
      <c r="C33" s="15">
        <v>8693807.7599999998</v>
      </c>
      <c r="D33" s="15">
        <v>408278.25</v>
      </c>
      <c r="E33" s="15">
        <f t="shared" ref="E33" si="40">C33+D33</f>
        <v>9102086.0099999998</v>
      </c>
      <c r="F33" s="15">
        <v>6131332.3200000003</v>
      </c>
      <c r="G33" s="15">
        <v>1726957.41</v>
      </c>
      <c r="H33" s="15">
        <f t="shared" ref="H33" si="41">E33-F33</f>
        <v>2970753.6899999995</v>
      </c>
    </row>
    <row r="34" spans="1:8" x14ac:dyDescent="0.2">
      <c r="A34" s="4" t="s">
        <v>157</v>
      </c>
      <c r="B34" s="22"/>
      <c r="C34" s="15">
        <v>349433.5</v>
      </c>
      <c r="D34" s="15">
        <v>43787.5</v>
      </c>
      <c r="E34" s="15">
        <f t="shared" ref="E34" si="42">C34+D34</f>
        <v>393221</v>
      </c>
      <c r="F34" s="15">
        <v>164377.99</v>
      </c>
      <c r="G34" s="15">
        <v>111630.6</v>
      </c>
      <c r="H34" s="15">
        <f t="shared" ref="H34" si="43">E34-F34</f>
        <v>228843.01</v>
      </c>
    </row>
    <row r="35" spans="1:8" x14ac:dyDescent="0.2">
      <c r="A35" s="4" t="s">
        <v>158</v>
      </c>
      <c r="B35" s="22"/>
      <c r="C35" s="15">
        <v>11823260.93</v>
      </c>
      <c r="D35" s="15">
        <v>12598199.140000001</v>
      </c>
      <c r="E35" s="15">
        <f t="shared" ref="E35" si="44">C35+D35</f>
        <v>24421460.07</v>
      </c>
      <c r="F35" s="15">
        <v>3558338.76</v>
      </c>
      <c r="G35" s="15">
        <v>1331804.55</v>
      </c>
      <c r="H35" s="15">
        <f t="shared" ref="H35" si="45">E35-F35</f>
        <v>20863121.310000002</v>
      </c>
    </row>
    <row r="36" spans="1:8" x14ac:dyDescent="0.2">
      <c r="A36" s="4" t="s">
        <v>159</v>
      </c>
      <c r="B36" s="22"/>
      <c r="C36" s="15">
        <v>938336.08</v>
      </c>
      <c r="D36" s="15">
        <v>31452.799999999999</v>
      </c>
      <c r="E36" s="15">
        <f t="shared" ref="E36" si="46">C36+D36</f>
        <v>969788.88</v>
      </c>
      <c r="F36" s="15">
        <v>292592.96999999997</v>
      </c>
      <c r="G36" s="15">
        <v>259229.32</v>
      </c>
      <c r="H36" s="15">
        <f t="shared" ref="H36" si="47">E36-F36</f>
        <v>677195.91</v>
      </c>
    </row>
    <row r="37" spans="1:8" x14ac:dyDescent="0.2">
      <c r="A37" s="4" t="s">
        <v>160</v>
      </c>
      <c r="B37" s="22"/>
      <c r="C37" s="15">
        <v>50491343.030000001</v>
      </c>
      <c r="D37" s="15">
        <v>20574531.789999999</v>
      </c>
      <c r="E37" s="15">
        <f t="shared" ref="E37" si="48">C37+D37</f>
        <v>71065874.819999993</v>
      </c>
      <c r="F37" s="15">
        <v>22938570.120000001</v>
      </c>
      <c r="G37" s="15">
        <v>18862019.600000001</v>
      </c>
      <c r="H37" s="15">
        <f t="shared" ref="H37" si="49">E37-F37</f>
        <v>48127304.699999988</v>
      </c>
    </row>
    <row r="38" spans="1:8" x14ac:dyDescent="0.2">
      <c r="A38" s="4" t="s">
        <v>161</v>
      </c>
      <c r="B38" s="22"/>
      <c r="C38" s="15">
        <v>2101319.92</v>
      </c>
      <c r="D38" s="15">
        <v>0</v>
      </c>
      <c r="E38" s="15">
        <f t="shared" ref="E38" si="50">C38+D38</f>
        <v>2101319.92</v>
      </c>
      <c r="F38" s="15">
        <v>147258.88</v>
      </c>
      <c r="G38" s="15">
        <v>0</v>
      </c>
      <c r="H38" s="15">
        <f t="shared" ref="H38" si="51">E38-F38</f>
        <v>1954061.04</v>
      </c>
    </row>
    <row r="39" spans="1:8" x14ac:dyDescent="0.2">
      <c r="A39" s="4" t="s">
        <v>162</v>
      </c>
      <c r="B39" s="22"/>
      <c r="C39" s="15">
        <v>613811.54</v>
      </c>
      <c r="D39" s="15">
        <v>8265</v>
      </c>
      <c r="E39" s="15">
        <f t="shared" ref="E39" si="52">C39+D39</f>
        <v>622076.54</v>
      </c>
      <c r="F39" s="15">
        <v>286484.39</v>
      </c>
      <c r="G39" s="15">
        <v>219868.18</v>
      </c>
      <c r="H39" s="15">
        <f t="shared" ref="H39" si="53">E39-F39</f>
        <v>335592.15</v>
      </c>
    </row>
    <row r="40" spans="1:8" x14ac:dyDescent="0.2">
      <c r="A40" s="4" t="s">
        <v>163</v>
      </c>
      <c r="B40" s="22"/>
      <c r="C40" s="15">
        <v>2257104.02</v>
      </c>
      <c r="D40" s="15">
        <v>450</v>
      </c>
      <c r="E40" s="15">
        <f t="shared" ref="E40" si="54">C40+D40</f>
        <v>2257554.02</v>
      </c>
      <c r="F40" s="15">
        <v>1112506.01</v>
      </c>
      <c r="G40" s="15">
        <v>1039344.62</v>
      </c>
      <c r="H40" s="15">
        <f t="shared" ref="H40" si="55">E40-F40</f>
        <v>1145048.01</v>
      </c>
    </row>
    <row r="41" spans="1:8" x14ac:dyDescent="0.2">
      <c r="A41" s="4" t="s">
        <v>164</v>
      </c>
      <c r="B41" s="22"/>
      <c r="C41" s="15">
        <v>2639777.87</v>
      </c>
      <c r="D41" s="15">
        <v>-450</v>
      </c>
      <c r="E41" s="15">
        <f t="shared" ref="E41" si="56">C41+D41</f>
        <v>2639327.87</v>
      </c>
      <c r="F41" s="15">
        <v>620349.56999999995</v>
      </c>
      <c r="G41" s="15">
        <v>530879.21</v>
      </c>
      <c r="H41" s="15">
        <f t="shared" ref="H41" si="57">E41-F41</f>
        <v>2018978.3000000003</v>
      </c>
    </row>
    <row r="42" spans="1:8" x14ac:dyDescent="0.2">
      <c r="A42" s="4" t="s">
        <v>165</v>
      </c>
      <c r="B42" s="22"/>
      <c r="C42" s="15">
        <v>2527048.2799999998</v>
      </c>
      <c r="D42" s="15">
        <v>0</v>
      </c>
      <c r="E42" s="15">
        <f t="shared" ref="E42" si="58">C42+D42</f>
        <v>2527048.2799999998</v>
      </c>
      <c r="F42" s="15">
        <v>973342.92</v>
      </c>
      <c r="G42" s="15">
        <v>867459.67</v>
      </c>
      <c r="H42" s="15">
        <f t="shared" ref="H42" si="59">E42-F42</f>
        <v>1553705.3599999999</v>
      </c>
    </row>
    <row r="43" spans="1:8" x14ac:dyDescent="0.2">
      <c r="A43" s="4" t="s">
        <v>166</v>
      </c>
      <c r="B43" s="22"/>
      <c r="C43" s="15">
        <v>2460079.21</v>
      </c>
      <c r="D43" s="15">
        <v>29324.87</v>
      </c>
      <c r="E43" s="15">
        <f t="shared" ref="E43" si="60">C43+D43</f>
        <v>2489404.08</v>
      </c>
      <c r="F43" s="15">
        <v>589225.56999999995</v>
      </c>
      <c r="G43" s="15">
        <v>398181.93</v>
      </c>
      <c r="H43" s="15">
        <f t="shared" ref="H43" si="61">E43-F43</f>
        <v>1900178.5100000002</v>
      </c>
    </row>
    <row r="44" spans="1:8" x14ac:dyDescent="0.2">
      <c r="A44" s="4" t="s">
        <v>167</v>
      </c>
      <c r="B44" s="22"/>
      <c r="C44" s="15">
        <v>1765055.04</v>
      </c>
      <c r="D44" s="15">
        <v>0</v>
      </c>
      <c r="E44" s="15">
        <f t="shared" ref="E44" si="62">C44+D44</f>
        <v>1765055.04</v>
      </c>
      <c r="F44" s="15">
        <v>371945.03</v>
      </c>
      <c r="G44" s="15">
        <v>304360.94</v>
      </c>
      <c r="H44" s="15">
        <f t="shared" ref="H44" si="63">E44-F44</f>
        <v>1393110.01</v>
      </c>
    </row>
    <row r="45" spans="1:8" x14ac:dyDescent="0.2">
      <c r="A45" s="4" t="s">
        <v>168</v>
      </c>
      <c r="B45" s="22"/>
      <c r="C45" s="15">
        <v>26182086.57</v>
      </c>
      <c r="D45" s="15">
        <v>8029944.2699999996</v>
      </c>
      <c r="E45" s="15">
        <f t="shared" ref="E45" si="64">C45+D45</f>
        <v>34212030.840000004</v>
      </c>
      <c r="F45" s="15">
        <v>21632704.449999999</v>
      </c>
      <c r="G45" s="15">
        <v>10830319.039999999</v>
      </c>
      <c r="H45" s="15">
        <f t="shared" ref="H45" si="65">E45-F45</f>
        <v>12579326.390000004</v>
      </c>
    </row>
    <row r="46" spans="1:8" x14ac:dyDescent="0.2">
      <c r="A46" s="4" t="s">
        <v>169</v>
      </c>
      <c r="B46" s="22"/>
      <c r="C46" s="15">
        <v>1462377.35</v>
      </c>
      <c r="D46" s="15">
        <v>0</v>
      </c>
      <c r="E46" s="15">
        <f t="shared" ref="E46" si="66">C46+D46</f>
        <v>1462377.35</v>
      </c>
      <c r="F46" s="15">
        <v>467425.24</v>
      </c>
      <c r="G46" s="15">
        <v>423640.29</v>
      </c>
      <c r="H46" s="15">
        <f t="shared" ref="H46" si="67">E46-F46</f>
        <v>994952.1100000001</v>
      </c>
    </row>
    <row r="47" spans="1:8" x14ac:dyDescent="0.2">
      <c r="A47" s="4"/>
      <c r="B47" s="22"/>
      <c r="C47" s="15"/>
      <c r="D47" s="15"/>
      <c r="E47" s="15"/>
      <c r="F47" s="15"/>
      <c r="G47" s="15"/>
      <c r="H47" s="15"/>
    </row>
    <row r="48" spans="1:8" x14ac:dyDescent="0.2">
      <c r="A48" s="4"/>
      <c r="B48" s="25"/>
      <c r="C48" s="16"/>
      <c r="D48" s="16"/>
      <c r="E48" s="16"/>
      <c r="F48" s="16"/>
      <c r="G48" s="16"/>
      <c r="H48" s="16"/>
    </row>
    <row r="49" spans="1:8" x14ac:dyDescent="0.2">
      <c r="A49" s="26"/>
      <c r="B49" s="47" t="s">
        <v>53</v>
      </c>
      <c r="C49" s="23">
        <f t="shared" ref="C49:H49" si="68">SUM(C7:C48)</f>
        <v>294009465.36000007</v>
      </c>
      <c r="D49" s="23">
        <f t="shared" si="68"/>
        <v>98964487.36999999</v>
      </c>
      <c r="E49" s="23">
        <f t="shared" si="68"/>
        <v>392973952.73000002</v>
      </c>
      <c r="F49" s="23">
        <f t="shared" si="68"/>
        <v>175349351.69999996</v>
      </c>
      <c r="G49" s="23">
        <f t="shared" si="68"/>
        <v>112608109.41000001</v>
      </c>
      <c r="H49" s="23">
        <f t="shared" si="68"/>
        <v>217624601.03000003</v>
      </c>
    </row>
    <row r="52" spans="1:8" ht="45" customHeight="1" x14ac:dyDescent="0.2">
      <c r="A52" s="58" t="s">
        <v>171</v>
      </c>
      <c r="B52" s="59"/>
      <c r="C52" s="59"/>
      <c r="D52" s="59"/>
      <c r="E52" s="59"/>
      <c r="F52" s="59"/>
      <c r="G52" s="59"/>
      <c r="H52" s="60"/>
    </row>
    <row r="54" spans="1:8" x14ac:dyDescent="0.2">
      <c r="A54" s="63" t="s">
        <v>54</v>
      </c>
      <c r="B54" s="64"/>
      <c r="C54" s="58" t="s">
        <v>60</v>
      </c>
      <c r="D54" s="59"/>
      <c r="E54" s="59"/>
      <c r="F54" s="59"/>
      <c r="G54" s="60"/>
      <c r="H54" s="61" t="s">
        <v>59</v>
      </c>
    </row>
    <row r="55" spans="1:8" ht="22.5" x14ac:dyDescent="0.2">
      <c r="A55" s="65"/>
      <c r="B55" s="66"/>
      <c r="C55" s="9" t="s">
        <v>55</v>
      </c>
      <c r="D55" s="9" t="s">
        <v>125</v>
      </c>
      <c r="E55" s="9" t="s">
        <v>56</v>
      </c>
      <c r="F55" s="9" t="s">
        <v>57</v>
      </c>
      <c r="G55" s="9" t="s">
        <v>58</v>
      </c>
      <c r="H55" s="62"/>
    </row>
    <row r="56" spans="1:8" x14ac:dyDescent="0.2">
      <c r="A56" s="67"/>
      <c r="B56" s="68"/>
      <c r="C56" s="10">
        <v>1</v>
      </c>
      <c r="D56" s="10">
        <v>2</v>
      </c>
      <c r="E56" s="10" t="s">
        <v>126</v>
      </c>
      <c r="F56" s="10">
        <v>4</v>
      </c>
      <c r="G56" s="10">
        <v>5</v>
      </c>
      <c r="H56" s="10" t="s">
        <v>127</v>
      </c>
    </row>
    <row r="57" spans="1:8" x14ac:dyDescent="0.2">
      <c r="A57" s="28"/>
      <c r="B57" s="29"/>
      <c r="C57" s="33"/>
      <c r="D57" s="33"/>
      <c r="E57" s="33"/>
      <c r="F57" s="33"/>
      <c r="G57" s="33"/>
      <c r="H57" s="33"/>
    </row>
    <row r="58" spans="1:8" x14ac:dyDescent="0.2">
      <c r="A58" s="4" t="s">
        <v>8</v>
      </c>
      <c r="B58" s="2"/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x14ac:dyDescent="0.2">
      <c r="A59" s="4" t="s">
        <v>9</v>
      </c>
      <c r="B59" s="2"/>
      <c r="C59" s="34">
        <v>0</v>
      </c>
      <c r="D59" s="34">
        <v>0</v>
      </c>
      <c r="E59" s="34">
        <f t="shared" ref="E59:E61" si="69">C59+D59</f>
        <v>0</v>
      </c>
      <c r="F59" s="34">
        <v>0</v>
      </c>
      <c r="G59" s="34">
        <v>0</v>
      </c>
      <c r="H59" s="34">
        <f t="shared" ref="H59:H61" si="70">E59-F59</f>
        <v>0</v>
      </c>
    </row>
    <row r="60" spans="1:8" x14ac:dyDescent="0.2">
      <c r="A60" s="4" t="s">
        <v>10</v>
      </c>
      <c r="B60" s="2"/>
      <c r="C60" s="34">
        <v>0</v>
      </c>
      <c r="D60" s="34">
        <v>0</v>
      </c>
      <c r="E60" s="34">
        <f t="shared" si="69"/>
        <v>0</v>
      </c>
      <c r="F60" s="34">
        <v>0</v>
      </c>
      <c r="G60" s="34">
        <v>0</v>
      </c>
      <c r="H60" s="34">
        <f t="shared" si="70"/>
        <v>0</v>
      </c>
    </row>
    <row r="61" spans="1:8" x14ac:dyDescent="0.2">
      <c r="A61" s="4" t="s">
        <v>11</v>
      </c>
      <c r="B61" s="2"/>
      <c r="C61" s="34">
        <v>0</v>
      </c>
      <c r="D61" s="34">
        <v>0</v>
      </c>
      <c r="E61" s="34">
        <f t="shared" si="69"/>
        <v>0</v>
      </c>
      <c r="F61" s="34">
        <v>0</v>
      </c>
      <c r="G61" s="34">
        <v>0</v>
      </c>
      <c r="H61" s="34">
        <f t="shared" si="70"/>
        <v>0</v>
      </c>
    </row>
    <row r="62" spans="1:8" x14ac:dyDescent="0.2">
      <c r="A62" s="4"/>
      <c r="B62" s="2"/>
      <c r="C62" s="35"/>
      <c r="D62" s="35"/>
      <c r="E62" s="35"/>
      <c r="F62" s="35"/>
      <c r="G62" s="35"/>
      <c r="H62" s="35"/>
    </row>
    <row r="63" spans="1:8" x14ac:dyDescent="0.2">
      <c r="A63" s="26"/>
      <c r="B63" s="47" t="s">
        <v>53</v>
      </c>
      <c r="C63" s="23">
        <f>SUM(C58:C62)</f>
        <v>0</v>
      </c>
      <c r="D63" s="23">
        <f>SUM(D58:D62)</f>
        <v>0</v>
      </c>
      <c r="E63" s="23">
        <f>SUM(E58:E61)</f>
        <v>0</v>
      </c>
      <c r="F63" s="23">
        <f>SUM(F58:F61)</f>
        <v>0</v>
      </c>
      <c r="G63" s="23">
        <f>SUM(G58:G61)</f>
        <v>0</v>
      </c>
      <c r="H63" s="23">
        <f>SUM(H58:H61)</f>
        <v>0</v>
      </c>
    </row>
    <row r="66" spans="1:8" ht="45" customHeight="1" x14ac:dyDescent="0.2">
      <c r="A66" s="58" t="s">
        <v>172</v>
      </c>
      <c r="B66" s="59"/>
      <c r="C66" s="59"/>
      <c r="D66" s="59"/>
      <c r="E66" s="59"/>
      <c r="F66" s="59"/>
      <c r="G66" s="59"/>
      <c r="H66" s="60"/>
    </row>
    <row r="67" spans="1:8" x14ac:dyDescent="0.2">
      <c r="A67" s="63" t="s">
        <v>54</v>
      </c>
      <c r="B67" s="64"/>
      <c r="C67" s="58" t="s">
        <v>60</v>
      </c>
      <c r="D67" s="59"/>
      <c r="E67" s="59"/>
      <c r="F67" s="59"/>
      <c r="G67" s="60"/>
      <c r="H67" s="61" t="s">
        <v>59</v>
      </c>
    </row>
    <row r="68" spans="1:8" ht="22.5" x14ac:dyDescent="0.2">
      <c r="A68" s="65"/>
      <c r="B68" s="66"/>
      <c r="C68" s="9" t="s">
        <v>55</v>
      </c>
      <c r="D68" s="9" t="s">
        <v>125</v>
      </c>
      <c r="E68" s="9" t="s">
        <v>56</v>
      </c>
      <c r="F68" s="9" t="s">
        <v>57</v>
      </c>
      <c r="G68" s="9" t="s">
        <v>58</v>
      </c>
      <c r="H68" s="62"/>
    </row>
    <row r="69" spans="1:8" x14ac:dyDescent="0.2">
      <c r="A69" s="67"/>
      <c r="B69" s="68"/>
      <c r="C69" s="10">
        <v>1</v>
      </c>
      <c r="D69" s="10">
        <v>2</v>
      </c>
      <c r="E69" s="10" t="s">
        <v>126</v>
      </c>
      <c r="F69" s="10">
        <v>4</v>
      </c>
      <c r="G69" s="10">
        <v>5</v>
      </c>
      <c r="H69" s="10" t="s">
        <v>127</v>
      </c>
    </row>
    <row r="70" spans="1:8" x14ac:dyDescent="0.2">
      <c r="A70" s="28"/>
      <c r="B70" s="29"/>
      <c r="C70" s="33"/>
      <c r="D70" s="33"/>
      <c r="E70" s="33"/>
      <c r="F70" s="33"/>
      <c r="G70" s="33"/>
      <c r="H70" s="33"/>
    </row>
    <row r="71" spans="1:8" ht="22.5" x14ac:dyDescent="0.2">
      <c r="A71" s="4"/>
      <c r="B71" s="31" t="s">
        <v>13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4"/>
      <c r="B72" s="31"/>
      <c r="C72" s="34"/>
      <c r="D72" s="34"/>
      <c r="E72" s="34"/>
      <c r="F72" s="34"/>
      <c r="G72" s="34"/>
      <c r="H72" s="34"/>
    </row>
    <row r="73" spans="1:8" x14ac:dyDescent="0.2">
      <c r="A73" s="4"/>
      <c r="B73" s="31" t="s">
        <v>12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/>
      <c r="B74" s="31"/>
      <c r="C74" s="34"/>
      <c r="D74" s="34"/>
      <c r="E74" s="34"/>
      <c r="F74" s="34"/>
      <c r="G74" s="34"/>
      <c r="H74" s="34"/>
    </row>
    <row r="75" spans="1:8" ht="22.5" x14ac:dyDescent="0.2">
      <c r="A75" s="4"/>
      <c r="B75" s="31" t="s">
        <v>14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x14ac:dyDescent="0.2">
      <c r="A76" s="4"/>
      <c r="B76" s="31"/>
      <c r="C76" s="34"/>
      <c r="D76" s="34"/>
      <c r="E76" s="34"/>
      <c r="F76" s="34"/>
      <c r="G76" s="34"/>
      <c r="H76" s="34"/>
    </row>
    <row r="77" spans="1:8" ht="22.5" x14ac:dyDescent="0.2">
      <c r="A77" s="4"/>
      <c r="B77" s="31" t="s">
        <v>26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x14ac:dyDescent="0.2">
      <c r="A78" s="4"/>
      <c r="B78" s="31"/>
      <c r="C78" s="34"/>
      <c r="D78" s="34"/>
      <c r="E78" s="34"/>
      <c r="F78" s="34"/>
      <c r="G78" s="34"/>
      <c r="H78" s="34"/>
    </row>
    <row r="79" spans="1:8" ht="22.5" x14ac:dyDescent="0.2">
      <c r="A79" s="4"/>
      <c r="B79" s="31" t="s">
        <v>27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/>
      <c r="B80" s="31"/>
      <c r="C80" s="34"/>
      <c r="D80" s="34"/>
      <c r="E80" s="34"/>
      <c r="F80" s="34"/>
      <c r="G80" s="34"/>
      <c r="H80" s="34"/>
    </row>
    <row r="81" spans="1:8" ht="22.5" x14ac:dyDescent="0.2">
      <c r="A81" s="4"/>
      <c r="B81" s="31" t="s">
        <v>34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x14ac:dyDescent="0.2">
      <c r="A82" s="4"/>
      <c r="B82" s="31"/>
      <c r="C82" s="34"/>
      <c r="D82" s="34"/>
      <c r="E82" s="34"/>
      <c r="F82" s="34"/>
      <c r="G82" s="34"/>
      <c r="H82" s="34"/>
    </row>
    <row r="83" spans="1:8" x14ac:dyDescent="0.2">
      <c r="A83" s="4"/>
      <c r="B83" s="31" t="s">
        <v>15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x14ac:dyDescent="0.2">
      <c r="A84" s="30"/>
      <c r="B84" s="32"/>
      <c r="C84" s="35"/>
      <c r="D84" s="35"/>
      <c r="E84" s="35"/>
      <c r="F84" s="35"/>
      <c r="G84" s="35"/>
      <c r="H84" s="35"/>
    </row>
    <row r="85" spans="1:8" x14ac:dyDescent="0.2">
      <c r="A85" s="26"/>
      <c r="B85" s="47" t="s">
        <v>53</v>
      </c>
      <c r="C85" s="23">
        <f t="shared" ref="C85:H85" si="71">SUM(C71:C83)</f>
        <v>0</v>
      </c>
      <c r="D85" s="23">
        <f t="shared" si="71"/>
        <v>0</v>
      </c>
      <c r="E85" s="23">
        <f t="shared" si="71"/>
        <v>0</v>
      </c>
      <c r="F85" s="23">
        <f t="shared" si="71"/>
        <v>0</v>
      </c>
      <c r="G85" s="23">
        <f t="shared" si="71"/>
        <v>0</v>
      </c>
      <c r="H85" s="23">
        <f t="shared" si="71"/>
        <v>0</v>
      </c>
    </row>
    <row r="87" spans="1:8" x14ac:dyDescent="0.2">
      <c r="B87" s="69" t="s">
        <v>180</v>
      </c>
      <c r="C87" s="69"/>
      <c r="D87" s="69"/>
      <c r="E87" s="69"/>
      <c r="F87" s="69"/>
      <c r="G87" s="69"/>
      <c r="H87" s="69"/>
    </row>
    <row r="91" spans="1:8" x14ac:dyDescent="0.2">
      <c r="B91" s="52" t="s">
        <v>174</v>
      </c>
      <c r="C91" s="53"/>
      <c r="D91" s="54" t="s">
        <v>175</v>
      </c>
    </row>
    <row r="92" spans="1:8" x14ac:dyDescent="0.2">
      <c r="B92" s="52" t="s">
        <v>176</v>
      </c>
      <c r="C92" s="53"/>
      <c r="D92" s="54" t="s">
        <v>177</v>
      </c>
    </row>
    <row r="93" spans="1:8" x14ac:dyDescent="0.2">
      <c r="B93" s="55"/>
      <c r="C93" s="56"/>
      <c r="D93" s="56"/>
    </row>
    <row r="94" spans="1:8" x14ac:dyDescent="0.2">
      <c r="B94" s="55"/>
      <c r="C94" s="56"/>
      <c r="D94" s="56"/>
    </row>
    <row r="95" spans="1:8" x14ac:dyDescent="0.2">
      <c r="B95" s="55"/>
      <c r="C95" s="56"/>
      <c r="D95" s="56"/>
    </row>
    <row r="96" spans="1:8" x14ac:dyDescent="0.2">
      <c r="B96" s="55"/>
      <c r="C96" s="56"/>
      <c r="D96" s="56"/>
    </row>
    <row r="97" spans="2:4" x14ac:dyDescent="0.2">
      <c r="B97" s="55"/>
      <c r="C97" s="56"/>
      <c r="D97" s="56"/>
    </row>
    <row r="98" spans="2:4" x14ac:dyDescent="0.2">
      <c r="B98" s="55"/>
      <c r="C98" s="57" t="s">
        <v>178</v>
      </c>
      <c r="D98" s="56"/>
    </row>
    <row r="99" spans="2:4" x14ac:dyDescent="0.2">
      <c r="B99" s="55"/>
      <c r="C99" s="57" t="s">
        <v>179</v>
      </c>
      <c r="D99" s="56"/>
    </row>
  </sheetData>
  <sheetProtection formatCells="0" formatColumns="0" formatRows="0" insertRows="0" deleteRows="0" autoFilter="0"/>
  <mergeCells count="13">
    <mergeCell ref="B87:H87"/>
    <mergeCell ref="A1:H1"/>
    <mergeCell ref="A3:B5"/>
    <mergeCell ref="A52:H52"/>
    <mergeCell ref="A54:B56"/>
    <mergeCell ref="C3:G3"/>
    <mergeCell ref="H3:H4"/>
    <mergeCell ref="A66:H66"/>
    <mergeCell ref="A67:B69"/>
    <mergeCell ref="C67:G67"/>
    <mergeCell ref="H67:H68"/>
    <mergeCell ref="C54:G54"/>
    <mergeCell ref="H54:H55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rowBreaks count="1" manualBreakCount="1">
    <brk id="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view="pageBreakPreview" topLeftCell="A30" zoomScale="60" zoomScaleNormal="100" workbookViewId="0">
      <selection activeCell="B50" sqref="B50:E5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173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234952395.43000004</v>
      </c>
      <c r="D6" s="15">
        <f t="shared" si="0"/>
        <v>59320093.910000004</v>
      </c>
      <c r="E6" s="15">
        <f t="shared" si="0"/>
        <v>294272489.34000003</v>
      </c>
      <c r="F6" s="15">
        <f t="shared" si="0"/>
        <v>127134816.92</v>
      </c>
      <c r="G6" s="15">
        <f t="shared" si="0"/>
        <v>89815132.620000005</v>
      </c>
      <c r="H6" s="15">
        <f t="shared" si="0"/>
        <v>167137672.42000002</v>
      </c>
    </row>
    <row r="7" spans="1:8" x14ac:dyDescent="0.2">
      <c r="A7" s="38"/>
      <c r="B7" s="42" t="s">
        <v>42</v>
      </c>
      <c r="C7" s="15">
        <v>14025102.08</v>
      </c>
      <c r="D7" s="15">
        <v>0</v>
      </c>
      <c r="E7" s="15">
        <f>C7+D7</f>
        <v>14025102.08</v>
      </c>
      <c r="F7" s="15">
        <v>5803546.3799999999</v>
      </c>
      <c r="G7" s="15">
        <v>4668136.6900000004</v>
      </c>
      <c r="H7" s="15">
        <f>E7-F7</f>
        <v>8221555.7000000002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131235084.03</v>
      </c>
      <c r="D9" s="15">
        <v>36100664.020000003</v>
      </c>
      <c r="E9" s="15">
        <f t="shared" si="1"/>
        <v>167335748.05000001</v>
      </c>
      <c r="F9" s="15">
        <v>71435538.359999999</v>
      </c>
      <c r="G9" s="15">
        <v>43702010.560000002</v>
      </c>
      <c r="H9" s="15">
        <f t="shared" si="2"/>
        <v>95900209.690000013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31656604.34</v>
      </c>
      <c r="D11" s="15">
        <v>2553466.9</v>
      </c>
      <c r="E11" s="15">
        <f t="shared" si="1"/>
        <v>34210071.240000002</v>
      </c>
      <c r="F11" s="15">
        <v>24212006.699999999</v>
      </c>
      <c r="G11" s="15">
        <v>20891164.59</v>
      </c>
      <c r="H11" s="15">
        <f t="shared" si="2"/>
        <v>9998064.5400000028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52206374.490000002</v>
      </c>
      <c r="D13" s="15">
        <v>20582796.789999999</v>
      </c>
      <c r="E13" s="15">
        <f t="shared" si="1"/>
        <v>72789171.280000001</v>
      </c>
      <c r="F13" s="15">
        <v>23372313.390000001</v>
      </c>
      <c r="G13" s="15">
        <v>19081887.780000001</v>
      </c>
      <c r="H13" s="15">
        <f t="shared" si="2"/>
        <v>49416857.890000001</v>
      </c>
    </row>
    <row r="14" spans="1:8" x14ac:dyDescent="0.2">
      <c r="A14" s="38"/>
      <c r="B14" s="42" t="s">
        <v>19</v>
      </c>
      <c r="C14" s="15">
        <v>5829230.4900000002</v>
      </c>
      <c r="D14" s="15">
        <v>83166.2</v>
      </c>
      <c r="E14" s="15">
        <f t="shared" si="1"/>
        <v>5912396.6900000004</v>
      </c>
      <c r="F14" s="15">
        <v>2311412.09</v>
      </c>
      <c r="G14" s="15">
        <v>1471933</v>
      </c>
      <c r="H14" s="15">
        <f t="shared" si="2"/>
        <v>3600984.6000000006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58977069.93</v>
      </c>
      <c r="D16" s="15">
        <f t="shared" si="3"/>
        <v>31987424.760000002</v>
      </c>
      <c r="E16" s="15">
        <f t="shared" si="3"/>
        <v>90964494.689999998</v>
      </c>
      <c r="F16" s="15">
        <f t="shared" si="3"/>
        <v>46307289.230000004</v>
      </c>
      <c r="G16" s="15">
        <f t="shared" si="3"/>
        <v>22792976.789999999</v>
      </c>
      <c r="H16" s="15">
        <f t="shared" si="3"/>
        <v>44657205.460000001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57514692.579999998</v>
      </c>
      <c r="D18" s="15">
        <v>22272048.280000001</v>
      </c>
      <c r="E18" s="15">
        <f t="shared" ref="E18:E23" si="5">C18+D18</f>
        <v>79786740.859999999</v>
      </c>
      <c r="F18" s="15">
        <v>36840627.32</v>
      </c>
      <c r="G18" s="15">
        <v>16164388.039999999</v>
      </c>
      <c r="H18" s="15">
        <f t="shared" si="4"/>
        <v>42946113.539999999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1462377.35</v>
      </c>
      <c r="D20" s="15">
        <v>0</v>
      </c>
      <c r="E20" s="15">
        <f t="shared" si="5"/>
        <v>1462377.35</v>
      </c>
      <c r="F20" s="15">
        <v>467425.24</v>
      </c>
      <c r="G20" s="15">
        <v>423640.29</v>
      </c>
      <c r="H20" s="15">
        <f t="shared" si="4"/>
        <v>994952.1100000001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9715376.4800000004</v>
      </c>
      <c r="E23" s="15">
        <f t="shared" si="5"/>
        <v>9715376.4800000004</v>
      </c>
      <c r="F23" s="15">
        <v>8999236.6699999999</v>
      </c>
      <c r="G23" s="15">
        <v>6204948.46</v>
      </c>
      <c r="H23" s="15">
        <f t="shared" si="4"/>
        <v>716139.81000000052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80000</v>
      </c>
      <c r="D25" s="15">
        <f t="shared" si="6"/>
        <v>7656968.7000000002</v>
      </c>
      <c r="E25" s="15">
        <f t="shared" si="6"/>
        <v>7736968.7000000002</v>
      </c>
      <c r="F25" s="15">
        <f t="shared" si="6"/>
        <v>1907245.55</v>
      </c>
      <c r="G25" s="15">
        <f t="shared" si="6"/>
        <v>0</v>
      </c>
      <c r="H25" s="15">
        <f t="shared" si="6"/>
        <v>5829723.1500000004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7592968.7000000002</v>
      </c>
      <c r="E27" s="15">
        <f t="shared" ref="E27:E34" si="8">C27+D27</f>
        <v>7592968.7000000002</v>
      </c>
      <c r="F27" s="15">
        <v>1907245.55</v>
      </c>
      <c r="G27" s="15">
        <v>0</v>
      </c>
      <c r="H27" s="15">
        <f t="shared" si="7"/>
        <v>5685723.1500000004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80000</v>
      </c>
      <c r="D34" s="15">
        <v>64000</v>
      </c>
      <c r="E34" s="15">
        <f t="shared" si="8"/>
        <v>144000</v>
      </c>
      <c r="F34" s="15">
        <v>0</v>
      </c>
      <c r="G34" s="15">
        <v>0</v>
      </c>
      <c r="H34" s="15">
        <f t="shared" si="7"/>
        <v>144000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294009465.36000001</v>
      </c>
      <c r="D42" s="23">
        <f t="shared" si="12"/>
        <v>98964487.370000005</v>
      </c>
      <c r="E42" s="23">
        <f t="shared" si="12"/>
        <v>392973952.73000002</v>
      </c>
      <c r="F42" s="23">
        <f t="shared" si="12"/>
        <v>175349351.69999999</v>
      </c>
      <c r="G42" s="23">
        <f t="shared" si="12"/>
        <v>112608109.41</v>
      </c>
      <c r="H42" s="23">
        <f t="shared" si="12"/>
        <v>217624601.03000003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69" t="s">
        <v>180</v>
      </c>
      <c r="C45" s="69"/>
      <c r="D45" s="69"/>
      <c r="E45" s="69"/>
      <c r="F45" s="69"/>
      <c r="G45" s="69"/>
      <c r="H45" s="69"/>
    </row>
    <row r="50" spans="2:4" x14ac:dyDescent="0.2">
      <c r="B50" s="52" t="s">
        <v>174</v>
      </c>
      <c r="C50" s="53"/>
      <c r="D50" s="54" t="s">
        <v>175</v>
      </c>
    </row>
    <row r="51" spans="2:4" x14ac:dyDescent="0.2">
      <c r="B51" s="52" t="s">
        <v>176</v>
      </c>
      <c r="C51" s="53"/>
      <c r="D51" s="54" t="s">
        <v>177</v>
      </c>
    </row>
    <row r="52" spans="2:4" x14ac:dyDescent="0.2">
      <c r="B52" s="55"/>
      <c r="C52" s="56"/>
      <c r="D52" s="56"/>
    </row>
    <row r="53" spans="2:4" x14ac:dyDescent="0.2">
      <c r="B53" s="55"/>
      <c r="C53" s="56"/>
      <c r="D53" s="56"/>
    </row>
    <row r="54" spans="2:4" x14ac:dyDescent="0.2">
      <c r="B54" s="55"/>
      <c r="C54" s="56"/>
      <c r="D54" s="56"/>
    </row>
    <row r="55" spans="2:4" x14ac:dyDescent="0.2">
      <c r="B55" s="55"/>
      <c r="C55" s="56"/>
      <c r="D55" s="56"/>
    </row>
    <row r="56" spans="2:4" x14ac:dyDescent="0.2">
      <c r="B56" s="55"/>
      <c r="C56" s="56"/>
      <c r="D56" s="56"/>
    </row>
    <row r="57" spans="2:4" x14ac:dyDescent="0.2">
      <c r="B57" s="55"/>
      <c r="C57" s="57" t="s">
        <v>178</v>
      </c>
      <c r="D57" s="56"/>
    </row>
    <row r="58" spans="2:4" x14ac:dyDescent="0.2">
      <c r="B58" s="55"/>
      <c r="C58" s="57" t="s">
        <v>179</v>
      </c>
      <c r="D58" s="56"/>
    </row>
  </sheetData>
  <sheetProtection formatCells="0" formatColumns="0" formatRows="0" autoFilter="0"/>
  <mergeCells count="5">
    <mergeCell ref="A1:H1"/>
    <mergeCell ref="A2:B4"/>
    <mergeCell ref="C2:G2"/>
    <mergeCell ref="H2:H3"/>
    <mergeCell ref="B45:H45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2020-07-25T15:03:17Z</cp:lastPrinted>
  <dcterms:created xsi:type="dcterms:W3CDTF">2014-02-10T03:37:14Z</dcterms:created>
  <dcterms:modified xsi:type="dcterms:W3CDTF">2020-07-25T15:04:17Z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