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9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<sst xmlns="http://schemas.openxmlformats.org/spreadsheetml/2006/main" count="898" uniqueCount="634">
  <si>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</si>
  <si>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</si>
  <si>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</si>
  <si>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</si>
  <si>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</si>
  <si>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</si>
  <si>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</si>
  <si>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</si>
  <si>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</si>
  <si>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</si>
  <si>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</si>
  <si>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</si>
  <si>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</si>
  <si>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</si>
  <si>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</si>
  <si>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</si>
  <si>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</si>
  <si>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</si>
  <si>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</si>
  <si>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</si>
  <si>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</si>
  <si>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</si>
  <si>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</si>
  <si>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</si>
  <si>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</si>
  <si>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</si>
  <si>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</si>
  <si>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</si>
  <si>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</si>
  <si>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</si>
  <si>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</si>
  <si>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</si>
  <si>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</si>
  <si>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</si>
  <si>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</si>
  <si>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</si>
  <si>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</si>
  <si>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</si>
  <si>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</si>
  <si>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</si>
  <si>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</si>
  <si>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</si>
  <si>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</si>
  <si>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</si>
  <si>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</si>
  <si>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</si>
  <si>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</si>
  <si>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</si>
  <si>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</si>
  <si>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</si>
  <si>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</si>
  <si>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</si>
  <si>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</si>
  <si>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</si>
  <si>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</si>
  <si>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</si>
  <si>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</si>
  <si>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</si>
  <si>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</si>
  <si>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</si>
  <si>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</si>
  <si>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</si>
  <si>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</si>
  <si>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</si>
  <si>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</si>
  <si>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</si>
  <si>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</si>
  <si>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</si>
  <si>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</si>
  <si>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</si>
  <si>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</si>
  <si>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</si>
  <si>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</si>
  <si>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</si>
  <si>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</si>
  <si>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</si>
  <si>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</si>
  <si>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</si>
  <si>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</si>
  <si>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</si>
  <si>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</si>
  <si>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</si>
  <si>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</si>
  <si>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</si>
  <si>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</si>
  <si>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</si>
  <si>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</si>
  <si>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</si>
  <si>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</si>
  <si>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</si>
  <si>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</si>
  <si>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</si>
  <si>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</si>
  <si>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</si>
  <si>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</si>
  <si>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</si>
  <si>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</si>
  <si>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</si>
  <si>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</si>
  <si>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</si>
  <si>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</si>
  <si>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</si>
  <si>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</si>
  <si>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</si>
  <si>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</si>
  <si>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</si>
  <si>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</si>
  <si>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</si>
  <si>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</si>
  <si>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</si>
  <si>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</si>
  <si>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</si>
  <si>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</si>
  <si>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</si>
  <si>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</si>
  <si>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</si>
  <si>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</si>
  <si>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</si>
  <si>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</si>
  <si>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</si>
  <si>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</si>
  <si>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</si>
  <si>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</si>
  <si>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</si>
  <si>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</si>
  <si>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</si>
  <si>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</si>
  <si>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</si>
  <si>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</si>
  <si>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</si>
  <si>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</si>
  <si>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</si>
  <si>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</si>
  <si>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</si>
  <si>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</si>
  <si>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</si>
  <si>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</si>
  <si>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</si>
  <si>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</si>
  <si>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</si>
  <si>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</si>
  <si>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</si>
  <si>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</si>
  <si>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</si>
  <si>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</si>
  <si>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</si>
  <si>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</si>
  <si>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</si>
  <si>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</si>
  <si>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</si>
  <si>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</si>
  <si>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</si>
  <si>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</si>
  <si>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</si>
  <si>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</si>
  <si>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</si>
  <si>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</si>
  <si>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</si>
  <si>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</si>
  <si>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</si>
  <si>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</si>
  <si>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</si>
  <si>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</si>
  <si>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</si>
  <si>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</si>
  <si>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</si>
  <si>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</si>
  <si>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</si>
  <si>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</si>
  <si>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</si>
  <si>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</si>
  <si>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</si>
  <si>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</si>
  <si>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</si>
  <si>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</si>
  <si>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</si>
  <si>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</si>
  <si>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</si>
  <si>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</si>
  <si>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</si>
  <si>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</si>
  <si>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</si>
  <si>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</si>
  <si>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</si>
  <si>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</si>
  <si>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</si>
  <si>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</si>
  <si>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</si>
  <si>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</si>
  <si>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</si>
  <si>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</si>
  <si>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</si>
  <si>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</si>
  <si>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</si>
  <si>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</si>
  <si>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</si>
  <si>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</si>
  <si>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</si>
  <si>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</si>
  <si>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</si>
  <si>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</si>
  <si>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</si>
  <si>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</si>
  <si>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</si>
  <si>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</si>
  <si>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</si>
  <si>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</si>
  <si>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</si>
  <si>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</si>
  <si>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</si>
  <si>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</si>
  <si>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</si>
  <si>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</si>
  <si>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</si>
  <si>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</si>
  <si>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</si>
  <si>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</si>
  <si>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</si>
  <si>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</si>
  <si>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</si>
  <si>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</si>
  <si>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</si>
  <si>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</si>
  <si>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</si>
  <si>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</si>
  <si>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</si>
  <si>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</si>
  <si>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</si>
  <si>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</si>
  <si>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</si>
  <si>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</si>
  <si>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</si>
  <si>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</si>
  <si>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</si>
  <si>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</si>
  <si>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</si>
  <si>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</si>
  <si>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</si>
  <si>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</si>
  <si>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</si>
  <si>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</si>
  <si>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</si>
  <si>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</si>
  <si>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</si>
  <si>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</si>
  <si>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</si>
  <si>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</si>
  <si>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</si>
  <si>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</si>
  <si>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</si>
  <si>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</si>
  <si>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</si>
  <si>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</si>
  <si>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</si>
  <si>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</si>
  <si>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</si>
  <si>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</si>
  <si>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</si>
  <si>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</si>
  <si>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</si>
  <si>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</si>
  <si>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</si>
  <si>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</si>
  <si>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</si>
  <si>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</si>
  <si>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</si>
  <si>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</si>
  <si>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</si>
  <si>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</si>
  <si>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</si>
  <si>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</si>
  <si>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</si>
  <si>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</si>
  <si>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</si>
  <si>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</si>
  <si>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</si>
  <si>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</si>
  <si>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</si>
  <si>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</si>
  <si>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</si>
  <si>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</si>
  <si>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</si>
  <si>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</si>
  <si>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</si>
  <si>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</si>
  <si>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</si>
  <si>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</si>
  <si>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</si>
  <si>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</si>
  <si>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</si>
  <si>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</si>
  <si>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</si>
  <si>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</si>
  <si>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</si>
  <si>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</si>
  <si>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</si>
  <si>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</si>
  <si>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</si>
  <si>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</si>
  <si>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</si>
  <si>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</si>
  <si>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</si>
  <si>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</si>
  <si>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</si>
  <si>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</si>
  <si>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</si>
  <si>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</si>
  <si>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</si>
  <si>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</si>
  <si>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</si>
  <si>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</si>
  <si>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</si>
  <si>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</si>
  <si>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</si>
  <si>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</si>
  <si>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</si>
  <si>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</si>
  <si>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</si>
  <si>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</si>
  <si>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</si>
  <si>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</si>
  <si>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</si>
  <si>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</si>
  <si>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</si>
  <si>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</si>
  <si>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</si>
  <si>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</si>
  <si>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</si>
  <si>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</si>
  <si>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</si>
  <si>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</si>
  <si>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</si>
  <si>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</si>
  <si>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</si>
  <si>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</si>
  <si>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</si>
  <si>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</si>
  <si>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</si>
  <si>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</si>
  <si>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</si>
  <si>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</si>
  <si>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</si>
  <si>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</si>
  <si>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</si>
  <si>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</si>
  <si>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</si>
  <si>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</si>
  <si>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</si>
  <si>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</si>
  <si>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</si>
  <si>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</si>
  <si>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</si>
  <si>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</si>
  <si>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</si>
  <si>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</si>
  <si>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</si>
  <si>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</si>
  <si>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</si>
  <si>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</si>
  <si>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</si>
  <si>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</si>
  <si>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</si>
  <si>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</si>
  <si>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</si>
  <si>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</si>
  <si>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</si>
  <si>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</si>
  <si>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</si>
  <si>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</si>
  <si>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</si>
  <si>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</si>
  <si>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</si>
  <si>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</si>
  <si>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</si>
  <si>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</si>
  <si>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</si>
  <si>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</si>
  <si>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</si>
  <si>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</si>
  <si>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</si>
  <si>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</si>
  <si>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</si>
  <si>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</si>
  <si>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</si>
  <si>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</si>
  <si>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</si>
  <si>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</si>
  <si>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</si>
  <si>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</si>
  <si>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</si>
  <si>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</si>
  <si>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</si>
  <si>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</si>
  <si>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</si>
  <si>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</si>
  <si>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</si>
  <si>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</si>
  <si>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</si>
  <si>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</si>
  <si>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</si>
  <si>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</si>
  <si>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</si>
  <si>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</si>
  <si>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</si>
  <si>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</si>
  <si>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</si>
  <si>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</si>
  <si>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</si>
  <si>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</si>
  <si>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</si>
  <si>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</si>
  <si>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</si>
  <si>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</si>
  <si>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</si>
  <si>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</si>
  <si>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</si>
  <si>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</si>
  <si>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</si>
  <si>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</si>
  <si>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</si>
  <si>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</si>
  <si>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</si>
  <si>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</si>
  <si>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</si>
  <si>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</si>
  <si>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</si>
  <si>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</si>
  <si>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</si>
  <si>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</si>
  <si>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</si>
  <si>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</si>
  <si>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</si>
  <si>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</si>
  <si>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</si>
  <si>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</si>
  <si>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</si>
  <si>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</si>
  <si>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</si>
  <si>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</si>
  <si>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</si>
  <si>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</si>
  <si>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</si>
  <si>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</si>
  <si>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</si>
  <si>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</si>
  <si>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</si>
  <si>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</si>
  <si>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</si>
  <si>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</si>
  <si>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</si>
  <si>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</si>
  <si>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</si>
  <si>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</si>
  <si>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</si>
  <si>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</si>
  <si>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</si>
  <si>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</si>
  <si>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</si>
  <si>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</si>
  <si>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</si>
  <si>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</si>
  <si>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</si>
  <si>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</si>
  <si>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</si>
  <si>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</si>
  <si>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</si>
  <si>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</si>
  <si>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</si>
  <si>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</si>
  <si>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</si>
  <si>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</si>
  <si>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</si>
  <si>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</si>
  <si>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</si>
  <si>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</si>
  <si>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</si>
  <si>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</si>
  <si>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</si>
  <si>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</si>
  <si>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</si>
  <si>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</si>
  <si>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</si>
  <si>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</si>
  <si>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</si>
  <si>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</si>
  <si>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</si>
  <si>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</si>
  <si>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</si>
  <si>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</si>
  <si>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</si>
  <si>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</si>
  <si>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</si>
  <si>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</si>
  <si>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</si>
  <si>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</si>
  <si>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</si>
  <si>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</si>
  <si>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</si>
  <si>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</si>
  <si>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</si>
  <si>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</si>
  <si>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</si>
  <si>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</si>
  <si>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</si>
  <si>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</si>
  <si>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</si>
  <si>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</si>
  <si>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</si>
  <si>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</si>
  <si>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</si>
  <si>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</si>
  <si>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</si>
  <si>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</si>
  <si>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</si>
  <si>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</si>
  <si>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</si>
  <si>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</si>
  <si>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</si>
  <si>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</si>
  <si>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</si>
  <si>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</si>
  <si>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</si>
  <si>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</si>
  <si>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</si>
  <si>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</si>
  <si>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</si>
  <si>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</si>
  <si>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</si>
  <si>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</si>
  <si>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</si>
  <si>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</si>
  <si>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</si>
  <si>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</si>
  <si>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</si>
  <si>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</si>
  <si>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</si>
  <si>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</si>
  <si>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</si>
  <si>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</si>
  <si>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</si>
  <si>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</si>
  <si>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</si>
  <si>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</si>
  <si>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</si>
  <si>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</si>
  <si>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</si>
  <si>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</si>
  <si>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</si>
  <si>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</si>
  <si>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</si>
  <si>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</si>
  <si>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</si>
  <si>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</si>
  <si>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</si>
  <si>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</si>
  <si>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</si>
  <si>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</si>
  <si>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</si>
  <si>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</si>
  <si>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</si>
  <si>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</si>
  <si>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</si>
  <si>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</si>
  <si>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</si>
  <si>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</si>
  <si>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</si>
  <si>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</si>
  <si>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</si>
  <si>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</si>
  <si>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</si>
  <si>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</si>
  <si>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</si>
  <si>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</si>
  <si>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</si>
  <si>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</si>
  <si>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</si>
  <si>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</si>
  <si>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</si>
  <si>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</si>
  <si>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</si>
  <si>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</si>
  <si>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</si>
  <si>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</si>
  <si>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</si>
  <si>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</si>
  <si>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</si>
  <si>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</si>
  <si>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</si>
  <si>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</si>
  <si>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</si>
  <si>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</si>
  <si>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</si>
  <si>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</si>
  <si>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</si>
  <si>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</si>
  <si>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</si>
  <si>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</si>
  <si>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</si>
  <si>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</si>
  <si>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</si>
  <si>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</si>
  <si>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</si>
  <si>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</si>
  <si>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</si>
  <si>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</si>
  <si>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</si>
  <si>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</si>
  <si>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</si>
  <si>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</si>
  <si>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</si>
  <si>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</si>
  <si>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</si>
  <si>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</si>
  <si>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</si>
  <si>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</si>
  <si>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</si>
  <si>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</si>
  <si>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</si>
  <si>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</si>
  <si>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</si>
  <si>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</si>
  <si>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</si>
  <si>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</si>
  <si>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</si>
  <si>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</si>
  <si>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</si>
  <si>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SALVATIERRA, GTO.</t>
  </si>
  <si>
    <t>Correspondiente 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</si>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</sst>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3" fillId="0" borderId="0" xfId="3" applyNumberFormat="1" applyFont="1" applyFill="1" applyBorder="1" applyAlignment="1" applyProtection="1">
      <alignment horizontal="right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4" fontId="2" fillId="0" borderId="0" xfId="3" applyNumberFormat="1" applyFont="1" applyAlignment="1" applyProtection="1">
      <alignment horizontal="right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1"/>
  <sheetViews>
    <sheetView view="pageBreakPreview" zoomScaleNormal="100" zoomScaleSheetLayoutView="100" workbookViewId="0">
      <pane ySplit="4" topLeftCell="A23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5" t="s">
        <v>626</v>
      </c>
      <c r="B1" s="145"/>
      <c r="C1" s="19"/>
      <c r="D1" s="16" t="s">
        <v>197</v>
      </c>
      <c r="E1" s="17">
        <v>2020</v>
      </c>
    </row>
    <row r="2" spans="1:5" ht="18.95" customHeight="1" x14ac:dyDescent="0.2">
      <c r="A2" s="146" t="s">
        <v>509</v>
      </c>
      <c r="B2" s="146"/>
      <c r="C2" s="38"/>
      <c r="D2" s="16" t="s">
        <v>199</v>
      </c>
      <c r="E2" s="19" t="s">
        <v>200</v>
      </c>
    </row>
    <row r="3" spans="1:5" ht="18.95" customHeight="1" x14ac:dyDescent="0.2">
      <c r="A3" s="147" t="s">
        <v>627</v>
      </c>
      <c r="B3" s="147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ht="10.15" x14ac:dyDescent="0.2">
      <c r="A25" s="106" t="s">
        <v>597</v>
      </c>
      <c r="B25" s="107" t="s">
        <v>350</v>
      </c>
    </row>
    <row r="26" spans="1:2" ht="10.15" x14ac:dyDescent="0.2">
      <c r="A26" s="106" t="s">
        <v>598</v>
      </c>
      <c r="B26" s="107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3" ht="10.15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ht="10.15" x14ac:dyDescent="0.2">
      <c r="A36" s="7"/>
      <c r="B36" s="10"/>
    </row>
    <row r="37" spans="1:3" ht="10.15" x14ac:dyDescent="0.2">
      <c r="A37" s="7"/>
      <c r="B37" s="8" t="s">
        <v>47</v>
      </c>
    </row>
    <row r="38" spans="1:3" ht="10.15" x14ac:dyDescent="0.2">
      <c r="A38" s="7" t="s">
        <v>48</v>
      </c>
      <c r="B38" s="48" t="s">
        <v>32</v>
      </c>
    </row>
    <row r="39" spans="1:3" ht="10.15" x14ac:dyDescent="0.2">
      <c r="A39" s="7"/>
      <c r="B39" s="48" t="s">
        <v>33</v>
      </c>
    </row>
    <row r="40" spans="1:3" ht="10.9" thickBot="1" x14ac:dyDescent="0.25">
      <c r="A40" s="11"/>
      <c r="B40" s="12"/>
    </row>
    <row r="43" spans="1:3" x14ac:dyDescent="0.2">
      <c r="B43" s="140" t="s">
        <v>628</v>
      </c>
      <c r="C43" s="141" t="s">
        <v>629</v>
      </c>
    </row>
    <row r="44" spans="1:3" x14ac:dyDescent="0.2">
      <c r="B44" s="140" t="s">
        <v>630</v>
      </c>
      <c r="C44" s="141" t="s">
        <v>631</v>
      </c>
    </row>
    <row r="45" spans="1:3" x14ac:dyDescent="0.2">
      <c r="A45" s="142"/>
      <c r="B45" s="143"/>
      <c r="C45" s="143"/>
    </row>
    <row r="46" spans="1:3" x14ac:dyDescent="0.2">
      <c r="A46" s="142"/>
      <c r="B46" s="143"/>
      <c r="C46" s="143"/>
    </row>
    <row r="47" spans="1:3" x14ac:dyDescent="0.2">
      <c r="A47" s="142"/>
      <c r="B47" s="143"/>
      <c r="C47" s="143"/>
    </row>
    <row r="48" spans="1:3" x14ac:dyDescent="0.2">
      <c r="A48" s="142"/>
      <c r="B48" s="143"/>
      <c r="C48" s="143"/>
    </row>
    <row r="49" spans="1:3" x14ac:dyDescent="0.2">
      <c r="A49" s="142"/>
      <c r="B49" s="143"/>
      <c r="C49" s="143"/>
    </row>
    <row r="50" spans="1:3" x14ac:dyDescent="0.2">
      <c r="A50" s="142"/>
      <c r="B50" s="144" t="s">
        <v>632</v>
      </c>
      <c r="C50" s="143"/>
    </row>
    <row r="51" spans="1:3" x14ac:dyDescent="0.2">
      <c r="A51" s="142"/>
      <c r="B51" s="144" t="s">
        <v>633</v>
      </c>
      <c r="C51" s="14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view="pageBreakPreview" zoomScaleNormal="100" zoomScaleSheetLayoutView="10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1" t="s">
        <v>626</v>
      </c>
      <c r="B1" s="152"/>
      <c r="C1" s="153"/>
    </row>
    <row r="2" spans="1:3" s="39" customFormat="1" ht="18" customHeight="1" x14ac:dyDescent="0.25">
      <c r="A2" s="154" t="s">
        <v>506</v>
      </c>
      <c r="B2" s="155"/>
      <c r="C2" s="156"/>
    </row>
    <row r="3" spans="1:3" s="39" customFormat="1" ht="18" customHeight="1" x14ac:dyDescent="0.3">
      <c r="A3" s="154" t="s">
        <v>627</v>
      </c>
      <c r="B3" s="155"/>
      <c r="C3" s="156"/>
    </row>
    <row r="4" spans="1:3" s="42" customFormat="1" ht="18" customHeight="1" x14ac:dyDescent="0.2">
      <c r="A4" s="157" t="s">
        <v>502</v>
      </c>
      <c r="B4" s="158"/>
      <c r="C4" s="159"/>
    </row>
    <row r="5" spans="1:3" s="40" customFormat="1" x14ac:dyDescent="0.2">
      <c r="A5" s="60" t="s">
        <v>542</v>
      </c>
      <c r="B5" s="60"/>
      <c r="C5" s="61">
        <v>258504090.91</v>
      </c>
    </row>
    <row r="6" spans="1:3" ht="10.15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ht="10.15" x14ac:dyDescent="0.2">
      <c r="A18" s="75">
        <v>3.3</v>
      </c>
      <c r="B18" s="70" t="s">
        <v>552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258504090.91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view="pageBreakPreview" zoomScale="60" zoomScaleNormal="10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0" t="s">
        <v>626</v>
      </c>
      <c r="B1" s="161"/>
      <c r="C1" s="162"/>
    </row>
    <row r="2" spans="1:3" s="43" customFormat="1" ht="18.95" customHeight="1" x14ac:dyDescent="0.25">
      <c r="A2" s="163" t="s">
        <v>507</v>
      </c>
      <c r="B2" s="164"/>
      <c r="C2" s="165"/>
    </row>
    <row r="3" spans="1:3" s="43" customFormat="1" ht="18.95" customHeight="1" x14ac:dyDescent="0.25">
      <c r="A3" s="163" t="s">
        <v>627</v>
      </c>
      <c r="B3" s="164"/>
      <c r="C3" s="165"/>
    </row>
    <row r="4" spans="1:3" s="44" customFormat="1" ht="10.15" x14ac:dyDescent="0.2">
      <c r="A4" s="157" t="s">
        <v>502</v>
      </c>
      <c r="B4" s="158"/>
      <c r="C4" s="159"/>
    </row>
    <row r="5" spans="1:3" ht="10.15" x14ac:dyDescent="0.2">
      <c r="A5" s="91" t="s">
        <v>555</v>
      </c>
      <c r="B5" s="60"/>
      <c r="C5" s="84">
        <v>175349351.69999999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556</v>
      </c>
      <c r="B7" s="87"/>
      <c r="C7" s="65">
        <f>SUM(C8:C28)</f>
        <v>49194776.159999996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174359.2</v>
      </c>
    </row>
    <row r="11" spans="1:3" x14ac:dyDescent="0.2">
      <c r="A11" s="101">
        <v>2.4</v>
      </c>
      <c r="B11" s="83" t="s">
        <v>246</v>
      </c>
      <c r="C11" s="94">
        <v>1385001.42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2539548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52726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35043141.539999999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10000000</v>
      </c>
    </row>
    <row r="25" spans="1:3" ht="10.15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ht="10.15" x14ac:dyDescent="0.2">
      <c r="A27" s="101" t="s">
        <v>572</v>
      </c>
      <c r="B27" s="83" t="s">
        <v>573</v>
      </c>
      <c r="C27" s="94">
        <v>0</v>
      </c>
    </row>
    <row r="28" spans="1:3" ht="10.15" x14ac:dyDescent="0.2">
      <c r="A28" s="101" t="s">
        <v>574</v>
      </c>
      <c r="B28" s="93" t="s">
        <v>575</v>
      </c>
      <c r="C28" s="94">
        <v>0</v>
      </c>
    </row>
    <row r="29" spans="1:3" ht="10.15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ht="10.15" x14ac:dyDescent="0.2">
      <c r="A37" s="101" t="s">
        <v>585</v>
      </c>
      <c r="B37" s="93" t="s">
        <v>586</v>
      </c>
      <c r="C37" s="100">
        <v>0</v>
      </c>
    </row>
    <row r="38" spans="1:3" ht="10.15" x14ac:dyDescent="0.2">
      <c r="A38" s="85"/>
      <c r="B38" s="88"/>
      <c r="C38" s="89"/>
    </row>
    <row r="39" spans="1:3" ht="10.15" x14ac:dyDescent="0.2">
      <c r="A39" s="90" t="s">
        <v>85</v>
      </c>
      <c r="B39" s="60"/>
      <c r="C39" s="61">
        <f>C5-C7+C30</f>
        <v>126154575.53999999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0" t="s">
        <v>626</v>
      </c>
      <c r="B1" s="166"/>
      <c r="C1" s="166"/>
      <c r="D1" s="166"/>
      <c r="E1" s="166"/>
      <c r="F1" s="166"/>
      <c r="G1" s="29" t="s">
        <v>197</v>
      </c>
      <c r="H1" s="30">
        <v>2020</v>
      </c>
    </row>
    <row r="2" spans="1:10" ht="18.95" customHeight="1" x14ac:dyDescent="0.2">
      <c r="A2" s="150" t="s">
        <v>508</v>
      </c>
      <c r="B2" s="166"/>
      <c r="C2" s="166"/>
      <c r="D2" s="166"/>
      <c r="E2" s="166"/>
      <c r="F2" s="166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7" t="s">
        <v>627</v>
      </c>
      <c r="B3" s="168"/>
      <c r="C3" s="168"/>
      <c r="D3" s="168"/>
      <c r="E3" s="168"/>
      <c r="F3" s="168"/>
      <c r="G3" s="29" t="s">
        <v>201</v>
      </c>
      <c r="H3" s="30">
        <v>2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ht="10.15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ht="10.15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ht="10.15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ht="10.15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ht="10.15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ht="10.15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ht="10.15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ht="10.15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ht="10.15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1" customFormat="1" ht="10.15" x14ac:dyDescent="0.2">
      <c r="A4" s="130" t="s">
        <v>34</v>
      </c>
    </row>
    <row r="5" spans="1:8" s="131" customFormat="1" ht="39.950000000000003" customHeight="1" x14ac:dyDescent="0.2">
      <c r="A5" s="169" t="s">
        <v>35</v>
      </c>
      <c r="B5" s="169"/>
      <c r="C5" s="169"/>
      <c r="D5" s="169"/>
      <c r="E5" s="169"/>
      <c r="H5" s="132"/>
    </row>
    <row r="6" spans="1:8" s="131" customFormat="1" ht="10.15" x14ac:dyDescent="0.2">
      <c r="A6" s="133"/>
      <c r="B6" s="133"/>
      <c r="C6" s="133"/>
      <c r="D6" s="133"/>
      <c r="H6" s="132"/>
    </row>
    <row r="7" spans="1:8" s="131" customFormat="1" ht="13.15" x14ac:dyDescent="0.25">
      <c r="A7" s="132" t="s">
        <v>36</v>
      </c>
      <c r="B7" s="132"/>
      <c r="C7" s="132"/>
      <c r="D7" s="132"/>
    </row>
    <row r="8" spans="1:8" s="131" customFormat="1" ht="10.15" x14ac:dyDescent="0.2">
      <c r="A8" s="132"/>
      <c r="B8" s="132"/>
      <c r="C8" s="132"/>
      <c r="D8" s="132"/>
    </row>
    <row r="9" spans="1:8" s="131" customFormat="1" ht="10.15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70" t="s">
        <v>37</v>
      </c>
      <c r="C10" s="170"/>
      <c r="D10" s="170"/>
      <c r="E10" s="170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70" t="s">
        <v>39</v>
      </c>
      <c r="C12" s="170"/>
      <c r="D12" s="170"/>
      <c r="E12" s="170"/>
    </row>
    <row r="13" spans="1:8" s="131" customFormat="1" ht="26.1" customHeight="1" x14ac:dyDescent="0.2">
      <c r="A13" s="135" t="s">
        <v>621</v>
      </c>
      <c r="B13" s="170" t="s">
        <v>40</v>
      </c>
      <c r="C13" s="170"/>
      <c r="D13" s="170"/>
      <c r="E13" s="170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ht="10.15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ht="10.15" x14ac:dyDescent="0.2">
      <c r="A25" s="132" t="s">
        <v>540</v>
      </c>
      <c r="B25" s="132"/>
      <c r="C25" s="132"/>
      <c r="D25" s="132"/>
    </row>
    <row r="26" spans="1:4" s="131" customFormat="1" ht="10.15" x14ac:dyDescent="0.2">
      <c r="A26" s="132" t="s">
        <v>541</v>
      </c>
      <c r="B26" s="132"/>
      <c r="C26" s="132"/>
      <c r="D26" s="132"/>
    </row>
    <row r="27" spans="1:4" s="131" customFormat="1" ht="10.15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ht="10.15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C1" zoomScale="60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8" t="s">
        <v>626</v>
      </c>
      <c r="B1" s="149"/>
      <c r="C1" s="149"/>
      <c r="D1" s="149"/>
      <c r="E1" s="149"/>
      <c r="F1" s="149"/>
      <c r="G1" s="16" t="s">
        <v>197</v>
      </c>
      <c r="H1" s="27">
        <v>2020</v>
      </c>
    </row>
    <row r="2" spans="1:8" s="18" customFormat="1" ht="18.95" customHeight="1" x14ac:dyDescent="0.25">
      <c r="A2" s="148" t="s">
        <v>198</v>
      </c>
      <c r="B2" s="149"/>
      <c r="C2" s="149"/>
      <c r="D2" s="149"/>
      <c r="E2" s="149"/>
      <c r="F2" s="149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48" t="s">
        <v>627</v>
      </c>
      <c r="B3" s="149"/>
      <c r="C3" s="149"/>
      <c r="D3" s="149"/>
      <c r="E3" s="149"/>
      <c r="F3" s="149"/>
      <c r="G3" s="16" t="s">
        <v>201</v>
      </c>
      <c r="H3" s="27">
        <v>2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203</v>
      </c>
      <c r="C8" s="26">
        <v>1000140.31</v>
      </c>
    </row>
    <row r="9" spans="1:8" x14ac:dyDescent="0.2">
      <c r="A9" s="24">
        <v>1115</v>
      </c>
      <c r="B9" s="22" t="s">
        <v>204</v>
      </c>
      <c r="C9" s="26">
        <v>720045.29</v>
      </c>
    </row>
    <row r="10" spans="1:8" ht="10.15" x14ac:dyDescent="0.2">
      <c r="A10" s="24">
        <v>1121</v>
      </c>
      <c r="B10" s="22" t="s">
        <v>205</v>
      </c>
      <c r="C10" s="26">
        <v>0</v>
      </c>
    </row>
    <row r="11" spans="1:8" ht="10.15" x14ac:dyDescent="0.2">
      <c r="A11" s="24">
        <v>1211</v>
      </c>
      <c r="B11" s="22" t="s">
        <v>206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207</v>
      </c>
      <c r="C15" s="26">
        <v>2776025.96</v>
      </c>
      <c r="D15" s="26">
        <v>2564393.84</v>
      </c>
      <c r="E15" s="26">
        <v>2051693.78</v>
      </c>
      <c r="F15" s="26">
        <v>1395083.03</v>
      </c>
      <c r="G15" s="26">
        <v>724884.51</v>
      </c>
    </row>
    <row r="16" spans="1:8" ht="10.15" x14ac:dyDescent="0.2">
      <c r="A16" s="24">
        <v>1124</v>
      </c>
      <c r="B16" s="22" t="s">
        <v>208</v>
      </c>
      <c r="C16" s="26">
        <v>584461.42000000004</v>
      </c>
      <c r="D16" s="26">
        <v>38880.959999999999</v>
      </c>
      <c r="E16" s="26">
        <v>79879.960000000006</v>
      </c>
      <c r="F16" s="26">
        <v>-220120.04</v>
      </c>
      <c r="G16" s="26">
        <v>-520120.04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ht="10.15" x14ac:dyDescent="0.2">
      <c r="A20" s="24">
        <v>1123</v>
      </c>
      <c r="B20" s="22" t="s">
        <v>214</v>
      </c>
      <c r="C20" s="26">
        <v>460425.32</v>
      </c>
      <c r="D20" s="26">
        <v>460425.32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24500</v>
      </c>
      <c r="D21" s="26">
        <v>24500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601</v>
      </c>
      <c r="C23" s="26">
        <v>4159531.05</v>
      </c>
      <c r="D23" s="26">
        <v>4159531.05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563800</v>
      </c>
      <c r="D24" s="26">
        <v>563800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484765.38</v>
      </c>
      <c r="D25" s="26">
        <v>484765.38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6904236.1299999999</v>
      </c>
      <c r="D27" s="26">
        <v>6904236.1299999999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ht="10.15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ht="10.15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ht="10.15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411834993.93999994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12257890.67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705000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193394492.03999999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205477611.22999999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76704260.329999998</v>
      </c>
      <c r="D62" s="26">
        <f t="shared" ref="D62:E62" si="0">SUM(D63:D70)</f>
        <v>0</v>
      </c>
      <c r="E62" s="26">
        <f t="shared" si="0"/>
        <v>-5887277.7300000004</v>
      </c>
    </row>
    <row r="63" spans="1:9" x14ac:dyDescent="0.2">
      <c r="A63" s="24">
        <v>1241</v>
      </c>
      <c r="B63" s="22" t="s">
        <v>245</v>
      </c>
      <c r="C63" s="26">
        <v>16661112.74</v>
      </c>
      <c r="D63" s="26">
        <v>0</v>
      </c>
      <c r="E63" s="26">
        <v>-815864.78</v>
      </c>
    </row>
    <row r="64" spans="1:9" x14ac:dyDescent="0.2">
      <c r="A64" s="24">
        <v>1242</v>
      </c>
      <c r="B64" s="22" t="s">
        <v>246</v>
      </c>
      <c r="C64" s="26">
        <v>4166529.46</v>
      </c>
      <c r="D64" s="26">
        <v>0</v>
      </c>
      <c r="E64" s="26">
        <v>-172518.56</v>
      </c>
    </row>
    <row r="65" spans="1:9" x14ac:dyDescent="0.2">
      <c r="A65" s="24">
        <v>1243</v>
      </c>
      <c r="B65" s="22" t="s">
        <v>247</v>
      </c>
      <c r="C65" s="26">
        <v>95903.13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49834106.359999999</v>
      </c>
      <c r="D66" s="26">
        <v>0</v>
      </c>
      <c r="E66" s="26">
        <v>-4629328.95</v>
      </c>
    </row>
    <row r="67" spans="1:9" x14ac:dyDescent="0.2">
      <c r="A67" s="24">
        <v>1245</v>
      </c>
      <c r="B67" s="22" t="s">
        <v>249</v>
      </c>
      <c r="C67" s="26">
        <v>1396466.04</v>
      </c>
      <c r="D67" s="26">
        <v>0</v>
      </c>
      <c r="E67" s="26">
        <v>-56509.54</v>
      </c>
    </row>
    <row r="68" spans="1:9" x14ac:dyDescent="0.2">
      <c r="A68" s="24">
        <v>1246</v>
      </c>
      <c r="B68" s="22" t="s">
        <v>250</v>
      </c>
      <c r="C68" s="26">
        <v>4400958.5999999996</v>
      </c>
      <c r="D68" s="26">
        <v>0</v>
      </c>
      <c r="E68" s="26">
        <v>-213055.9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149184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437430.75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7354.41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430076.34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21386463.400000002</v>
      </c>
      <c r="D110" s="26">
        <f>SUM(D111:D119)</f>
        <v>21386463.400000002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1232421.8799999999</v>
      </c>
      <c r="D111" s="26">
        <f>C111</f>
        <v>1232421.8799999999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5879240.1900000004</v>
      </c>
      <c r="D112" s="26">
        <f t="shared" ref="D112:D119" si="1">C112</f>
        <v>5879240.1900000004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7708161.7000000002</v>
      </c>
      <c r="D113" s="26">
        <f t="shared" si="1"/>
        <v>7708161.7000000002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1266339.5900000001</v>
      </c>
      <c r="D115" s="26">
        <f t="shared" si="1"/>
        <v>1266339.5900000001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2740961.99</v>
      </c>
      <c r="D117" s="26">
        <f t="shared" si="1"/>
        <v>2740961.99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2559338.0499999998</v>
      </c>
      <c r="D119" s="26">
        <f t="shared" si="1"/>
        <v>2559338.0499999998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colBreaks count="1" manualBreakCount="1">
    <brk id="2" max="1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ht="10.15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ht="10.15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ht="10.15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ht="10.15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ht="10.15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ht="10.15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ht="10.15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topLeftCell="A7" zoomScaleNormal="100" zoomScaleSheetLayoutView="100" workbookViewId="0">
      <selection activeCell="E22" sqref="E2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6" t="s">
        <v>626</v>
      </c>
      <c r="B1" s="146"/>
      <c r="C1" s="146"/>
      <c r="D1" s="16" t="s">
        <v>197</v>
      </c>
      <c r="E1" s="27">
        <v>2020</v>
      </c>
    </row>
    <row r="2" spans="1:5" s="18" customFormat="1" ht="18.95" customHeight="1" x14ac:dyDescent="0.3">
      <c r="A2" s="146" t="s">
        <v>311</v>
      </c>
      <c r="B2" s="146"/>
      <c r="C2" s="146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6" t="s">
        <v>627</v>
      </c>
      <c r="B3" s="146"/>
      <c r="C3" s="146"/>
      <c r="D3" s="16" t="s">
        <v>201</v>
      </c>
      <c r="E3" s="27">
        <v>2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ht="10.15" x14ac:dyDescent="0.2">
      <c r="A8" s="52">
        <v>4100</v>
      </c>
      <c r="B8" s="53" t="s">
        <v>313</v>
      </c>
      <c r="C8" s="57">
        <f>SUM(C9+C19+C25+C28+C34+C37+C46)</f>
        <v>34963207.370000005</v>
      </c>
      <c r="D8" s="104"/>
      <c r="E8" s="51"/>
    </row>
    <row r="9" spans="1:5" ht="10.15" x14ac:dyDescent="0.2">
      <c r="A9" s="52">
        <v>4110</v>
      </c>
      <c r="B9" s="53" t="s">
        <v>314</v>
      </c>
      <c r="C9" s="57">
        <f>SUM(C10:C18)</f>
        <v>17265947.699999999</v>
      </c>
      <c r="D9" s="104"/>
      <c r="E9" s="51"/>
    </row>
    <row r="10" spans="1:5" ht="10.15" x14ac:dyDescent="0.2">
      <c r="A10" s="52">
        <v>4111</v>
      </c>
      <c r="B10" s="53" t="s">
        <v>315</v>
      </c>
      <c r="C10" s="57">
        <v>93075</v>
      </c>
      <c r="D10" s="104"/>
      <c r="E10" s="51"/>
    </row>
    <row r="11" spans="1:5" ht="10.15" x14ac:dyDescent="0.2">
      <c r="A11" s="52">
        <v>4112</v>
      </c>
      <c r="B11" s="53" t="s">
        <v>316</v>
      </c>
      <c r="C11" s="57">
        <v>16638264.109999999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460968.39</v>
      </c>
      <c r="D12" s="104"/>
      <c r="E12" s="51"/>
    </row>
    <row r="13" spans="1:5" ht="10.1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ht="10.15" x14ac:dyDescent="0.2">
      <c r="A16" s="52">
        <v>4117</v>
      </c>
      <c r="B16" s="53" t="s">
        <v>321</v>
      </c>
      <c r="C16" s="57">
        <v>73640.2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ht="10.1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ht="10.1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ht="10.1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ht="10.1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ht="10.1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ht="10.1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ht="10.1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ht="10.15" x14ac:dyDescent="0.2">
      <c r="A25" s="52">
        <v>4130</v>
      </c>
      <c r="B25" s="53" t="s">
        <v>328</v>
      </c>
      <c r="C25" s="57">
        <f>SUM(C26:C27)</f>
        <v>1815489.4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1815489.4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ht="10.15" x14ac:dyDescent="0.2">
      <c r="A28" s="52">
        <v>4140</v>
      </c>
      <c r="B28" s="53" t="s">
        <v>330</v>
      </c>
      <c r="C28" s="57">
        <f>SUM(C29:C33)</f>
        <v>4260878.5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4260878.5</v>
      </c>
      <c r="D30" s="104"/>
      <c r="E30" s="51"/>
    </row>
    <row r="31" spans="1:5" ht="10.1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ht="10.1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ht="10.15" x14ac:dyDescent="0.2">
      <c r="A34" s="52">
        <v>4150</v>
      </c>
      <c r="B34" s="53" t="s">
        <v>514</v>
      </c>
      <c r="C34" s="57">
        <f>SUM(C35:C36)</f>
        <v>752681.35</v>
      </c>
      <c r="D34" s="104"/>
      <c r="E34" s="51"/>
    </row>
    <row r="35" spans="1:5" ht="10.15" x14ac:dyDescent="0.2">
      <c r="A35" s="52">
        <v>4151</v>
      </c>
      <c r="B35" s="53" t="s">
        <v>514</v>
      </c>
      <c r="C35" s="57">
        <v>752681.35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ht="10.15" x14ac:dyDescent="0.2">
      <c r="A37" s="52">
        <v>4160</v>
      </c>
      <c r="B37" s="53" t="s">
        <v>516</v>
      </c>
      <c r="C37" s="57">
        <f>SUM(C38:C45)</f>
        <v>868210.42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ht="10.15" x14ac:dyDescent="0.2">
      <c r="A39" s="52">
        <v>4162</v>
      </c>
      <c r="B39" s="53" t="s">
        <v>336</v>
      </c>
      <c r="C39" s="57">
        <v>322815.65000000002</v>
      </c>
      <c r="D39" s="104"/>
      <c r="E39" s="51"/>
    </row>
    <row r="40" spans="1:5" ht="10.15" x14ac:dyDescent="0.2">
      <c r="A40" s="52">
        <v>4163</v>
      </c>
      <c r="B40" s="53" t="s">
        <v>337</v>
      </c>
      <c r="C40" s="57">
        <v>1200</v>
      </c>
      <c r="D40" s="104"/>
      <c r="E40" s="51"/>
    </row>
    <row r="41" spans="1:5" ht="10.1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161900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382294.77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10000000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10000000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159533458.38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159533458.38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69480930.719999999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72883255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16394712.470000001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774560.19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192275549.88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98662609.340000004</v>
      </c>
      <c r="D100" s="59">
        <f>C100/$C$99</f>
        <v>0.51313133365930175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49284535.730000004</v>
      </c>
      <c r="D101" s="59">
        <f t="shared" ref="D101:D164" si="0">C101/$C$99</f>
        <v>0.25632242768650876</v>
      </c>
      <c r="E101" s="58"/>
    </row>
    <row r="102" spans="1:5" x14ac:dyDescent="0.2">
      <c r="A102" s="56">
        <v>5111</v>
      </c>
      <c r="B102" s="53" t="s">
        <v>370</v>
      </c>
      <c r="C102" s="57">
        <v>42220434.840000004</v>
      </c>
      <c r="D102" s="59">
        <f t="shared" si="0"/>
        <v>0.21958296240135555</v>
      </c>
      <c r="E102" s="58"/>
    </row>
    <row r="103" spans="1:5" x14ac:dyDescent="0.2">
      <c r="A103" s="56">
        <v>5112</v>
      </c>
      <c r="B103" s="53" t="s">
        <v>371</v>
      </c>
      <c r="C103" s="57">
        <v>952049.48</v>
      </c>
      <c r="D103" s="59">
        <f t="shared" si="0"/>
        <v>4.9514848902742874E-3</v>
      </c>
      <c r="E103" s="58"/>
    </row>
    <row r="104" spans="1:5" x14ac:dyDescent="0.2">
      <c r="A104" s="56">
        <v>5113</v>
      </c>
      <c r="B104" s="53" t="s">
        <v>372</v>
      </c>
      <c r="C104" s="57">
        <v>3808.56</v>
      </c>
      <c r="D104" s="59">
        <f t="shared" si="0"/>
        <v>1.9807822691844796E-5</v>
      </c>
      <c r="E104" s="58"/>
    </row>
    <row r="105" spans="1:5" x14ac:dyDescent="0.2">
      <c r="A105" s="56">
        <v>5114</v>
      </c>
      <c r="B105" s="53" t="s">
        <v>373</v>
      </c>
      <c r="C105" s="57">
        <v>808127.92</v>
      </c>
      <c r="D105" s="59">
        <f t="shared" si="0"/>
        <v>4.2029676706391225E-3</v>
      </c>
      <c r="E105" s="58"/>
    </row>
    <row r="106" spans="1:5" x14ac:dyDescent="0.2">
      <c r="A106" s="56">
        <v>5115</v>
      </c>
      <c r="B106" s="53" t="s">
        <v>374</v>
      </c>
      <c r="C106" s="57">
        <v>5261308.67</v>
      </c>
      <c r="D106" s="59">
        <f t="shared" si="0"/>
        <v>2.7363378616176656E-2</v>
      </c>
      <c r="E106" s="58"/>
    </row>
    <row r="107" spans="1:5" x14ac:dyDescent="0.2">
      <c r="A107" s="56">
        <v>5116</v>
      </c>
      <c r="B107" s="53" t="s">
        <v>375</v>
      </c>
      <c r="C107" s="57">
        <v>38806.26</v>
      </c>
      <c r="D107" s="59">
        <f t="shared" si="0"/>
        <v>2.0182628537127658E-4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9531112.9399999995</v>
      </c>
      <c r="D108" s="59">
        <f t="shared" si="0"/>
        <v>4.9570072460842829E-2</v>
      </c>
      <c r="E108" s="58"/>
    </row>
    <row r="109" spans="1:5" x14ac:dyDescent="0.2">
      <c r="A109" s="56">
        <v>5121</v>
      </c>
      <c r="B109" s="53" t="s">
        <v>377</v>
      </c>
      <c r="C109" s="57">
        <v>825184.34</v>
      </c>
      <c r="D109" s="59">
        <f t="shared" si="0"/>
        <v>4.2916758813848202E-3</v>
      </c>
      <c r="E109" s="58"/>
    </row>
    <row r="110" spans="1:5" x14ac:dyDescent="0.2">
      <c r="A110" s="56">
        <v>5122</v>
      </c>
      <c r="B110" s="53" t="s">
        <v>378</v>
      </c>
      <c r="C110" s="57">
        <v>78868.61</v>
      </c>
      <c r="D110" s="59">
        <f t="shared" si="0"/>
        <v>4.1018533063211753E-4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1203495.07</v>
      </c>
      <c r="D112" s="59">
        <f t="shared" si="0"/>
        <v>6.2592205340258108E-3</v>
      </c>
      <c r="E112" s="58"/>
    </row>
    <row r="113" spans="1:5" x14ac:dyDescent="0.2">
      <c r="A113" s="56">
        <v>5125</v>
      </c>
      <c r="B113" s="53" t="s">
        <v>381</v>
      </c>
      <c r="C113" s="57">
        <v>2892457.21</v>
      </c>
      <c r="D113" s="59">
        <f t="shared" si="0"/>
        <v>1.5043291837184681E-2</v>
      </c>
      <c r="E113" s="58"/>
    </row>
    <row r="114" spans="1:5" x14ac:dyDescent="0.2">
      <c r="A114" s="56">
        <v>5126</v>
      </c>
      <c r="B114" s="53" t="s">
        <v>382</v>
      </c>
      <c r="C114" s="57">
        <v>3988662.13</v>
      </c>
      <c r="D114" s="59">
        <f t="shared" si="0"/>
        <v>2.0744510326400529E-2</v>
      </c>
      <c r="E114" s="58"/>
    </row>
    <row r="115" spans="1:5" x14ac:dyDescent="0.2">
      <c r="A115" s="56">
        <v>5127</v>
      </c>
      <c r="B115" s="53" t="s">
        <v>383</v>
      </c>
      <c r="C115" s="57">
        <v>39554.720000000001</v>
      </c>
      <c r="D115" s="59">
        <f t="shared" si="0"/>
        <v>2.0571892798999287E-4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502890.86</v>
      </c>
      <c r="D117" s="59">
        <f t="shared" si="0"/>
        <v>2.6154696232248789E-3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39846960.670000002</v>
      </c>
      <c r="D118" s="59">
        <f t="shared" si="0"/>
        <v>0.20723883351195024</v>
      </c>
      <c r="E118" s="58"/>
    </row>
    <row r="119" spans="1:5" x14ac:dyDescent="0.2">
      <c r="A119" s="56">
        <v>5131</v>
      </c>
      <c r="B119" s="53" t="s">
        <v>387</v>
      </c>
      <c r="C119" s="57">
        <v>9199339.4299999997</v>
      </c>
      <c r="D119" s="59">
        <f t="shared" si="0"/>
        <v>4.7844561805915245E-2</v>
      </c>
      <c r="E119" s="58"/>
    </row>
    <row r="120" spans="1:5" x14ac:dyDescent="0.2">
      <c r="A120" s="56">
        <v>5132</v>
      </c>
      <c r="B120" s="53" t="s">
        <v>388</v>
      </c>
      <c r="C120" s="57">
        <v>218849.59</v>
      </c>
      <c r="D120" s="59">
        <f t="shared" si="0"/>
        <v>1.138208108813549E-3</v>
      </c>
      <c r="E120" s="58"/>
    </row>
    <row r="121" spans="1:5" x14ac:dyDescent="0.2">
      <c r="A121" s="56">
        <v>5133</v>
      </c>
      <c r="B121" s="53" t="s">
        <v>389</v>
      </c>
      <c r="C121" s="57">
        <v>5699093.6100000003</v>
      </c>
      <c r="D121" s="59">
        <f t="shared" si="0"/>
        <v>2.9640240860352912E-2</v>
      </c>
      <c r="E121" s="58"/>
    </row>
    <row r="122" spans="1:5" x14ac:dyDescent="0.2">
      <c r="A122" s="56">
        <v>5134</v>
      </c>
      <c r="B122" s="53" t="s">
        <v>390</v>
      </c>
      <c r="C122" s="57">
        <v>1050629.94</v>
      </c>
      <c r="D122" s="59">
        <f t="shared" si="0"/>
        <v>5.4641889759550945E-3</v>
      </c>
      <c r="E122" s="58"/>
    </row>
    <row r="123" spans="1:5" x14ac:dyDescent="0.2">
      <c r="A123" s="56">
        <v>5135</v>
      </c>
      <c r="B123" s="53" t="s">
        <v>391</v>
      </c>
      <c r="C123" s="57">
        <v>9992158.1199999992</v>
      </c>
      <c r="D123" s="59">
        <f t="shared" si="0"/>
        <v>5.1967908172599941E-2</v>
      </c>
      <c r="E123" s="58"/>
    </row>
    <row r="124" spans="1:5" x14ac:dyDescent="0.2">
      <c r="A124" s="56">
        <v>5136</v>
      </c>
      <c r="B124" s="53" t="s">
        <v>392</v>
      </c>
      <c r="C124" s="57">
        <v>408660.76</v>
      </c>
      <c r="D124" s="59">
        <f t="shared" si="0"/>
        <v>2.1253911912099432E-3</v>
      </c>
      <c r="E124" s="58"/>
    </row>
    <row r="125" spans="1:5" x14ac:dyDescent="0.2">
      <c r="A125" s="56">
        <v>5137</v>
      </c>
      <c r="B125" s="53" t="s">
        <v>393</v>
      </c>
      <c r="C125" s="57">
        <v>227057.52</v>
      </c>
      <c r="D125" s="59">
        <f t="shared" si="0"/>
        <v>1.1808964797745088E-3</v>
      </c>
      <c r="E125" s="58"/>
    </row>
    <row r="126" spans="1:5" x14ac:dyDescent="0.2">
      <c r="A126" s="56">
        <v>5138</v>
      </c>
      <c r="B126" s="53" t="s">
        <v>394</v>
      </c>
      <c r="C126" s="57">
        <v>9748983.7300000004</v>
      </c>
      <c r="D126" s="59">
        <f t="shared" si="0"/>
        <v>5.0703189958808507E-2</v>
      </c>
      <c r="E126" s="58"/>
    </row>
    <row r="127" spans="1:5" x14ac:dyDescent="0.2">
      <c r="A127" s="56">
        <v>5139</v>
      </c>
      <c r="B127" s="53" t="s">
        <v>395</v>
      </c>
      <c r="C127" s="57">
        <v>3302187.97</v>
      </c>
      <c r="D127" s="59">
        <f t="shared" si="0"/>
        <v>1.717424795852052E-2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22959689.069999997</v>
      </c>
      <c r="D128" s="59">
        <f t="shared" si="0"/>
        <v>0.1194103414829875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3576849.14</v>
      </c>
      <c r="D132" s="59">
        <f t="shared" si="0"/>
        <v>1.8602724799031013E-2</v>
      </c>
      <c r="E132" s="58"/>
    </row>
    <row r="133" spans="1:5" x14ac:dyDescent="0.2">
      <c r="A133" s="56">
        <v>5221</v>
      </c>
      <c r="B133" s="53" t="s">
        <v>401</v>
      </c>
      <c r="C133" s="57">
        <v>3576849.14</v>
      </c>
      <c r="D133" s="59">
        <f t="shared" si="0"/>
        <v>1.8602724799031013E-2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13438402.76</v>
      </c>
      <c r="D135" s="59">
        <f t="shared" si="0"/>
        <v>6.9891376040203582E-2</v>
      </c>
      <c r="E135" s="58"/>
    </row>
    <row r="136" spans="1:5" x14ac:dyDescent="0.2">
      <c r="A136" s="56">
        <v>5231</v>
      </c>
      <c r="B136" s="53" t="s">
        <v>403</v>
      </c>
      <c r="C136" s="57">
        <v>13438402.76</v>
      </c>
      <c r="D136" s="59">
        <f t="shared" si="0"/>
        <v>6.9891376040203582E-2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490349.7</v>
      </c>
      <c r="D138" s="59">
        <f t="shared" si="0"/>
        <v>2.550244689488754E-3</v>
      </c>
      <c r="E138" s="58"/>
    </row>
    <row r="139" spans="1:5" x14ac:dyDescent="0.2">
      <c r="A139" s="56">
        <v>5241</v>
      </c>
      <c r="B139" s="53" t="s">
        <v>405</v>
      </c>
      <c r="C139" s="57">
        <v>8000</v>
      </c>
      <c r="D139" s="59">
        <f t="shared" si="0"/>
        <v>4.1606954212289785E-5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300000</v>
      </c>
      <c r="D141" s="59">
        <f t="shared" si="0"/>
        <v>1.5602607829608669E-3</v>
      </c>
      <c r="E141" s="58"/>
    </row>
    <row r="142" spans="1:5" x14ac:dyDescent="0.2">
      <c r="A142" s="56">
        <v>5244</v>
      </c>
      <c r="B142" s="53" t="s">
        <v>408</v>
      </c>
      <c r="C142" s="57">
        <v>182349.7</v>
      </c>
      <c r="D142" s="59">
        <f t="shared" si="0"/>
        <v>9.4837695231559738E-4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5454087.4699999997</v>
      </c>
      <c r="D143" s="59">
        <f t="shared" si="0"/>
        <v>2.8365995954264176E-2</v>
      </c>
      <c r="E143" s="58"/>
    </row>
    <row r="144" spans="1:5" x14ac:dyDescent="0.2">
      <c r="A144" s="56">
        <v>5251</v>
      </c>
      <c r="B144" s="53" t="s">
        <v>409</v>
      </c>
      <c r="C144" s="57">
        <v>5454087.4699999997</v>
      </c>
      <c r="D144" s="59">
        <f t="shared" si="0"/>
        <v>2.8365995954264176E-2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4326850.46</v>
      </c>
      <c r="D161" s="59">
        <f t="shared" si="0"/>
        <v>2.2503383621580622E-2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4326850.46</v>
      </c>
      <c r="D168" s="59">
        <f t="shared" si="1"/>
        <v>2.2503383621580622E-2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4326850.46</v>
      </c>
      <c r="D170" s="59">
        <f t="shared" si="1"/>
        <v>2.2503383621580622E-2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205426.67</v>
      </c>
      <c r="D171" s="59">
        <f t="shared" si="1"/>
        <v>1.0683972565841454E-3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205426.67</v>
      </c>
      <c r="D172" s="59">
        <f t="shared" si="1"/>
        <v>1.0683972565841454E-3</v>
      </c>
      <c r="E172" s="58"/>
    </row>
    <row r="173" spans="1:5" x14ac:dyDescent="0.2">
      <c r="A173" s="56">
        <v>5411</v>
      </c>
      <c r="B173" s="53" t="s">
        <v>435</v>
      </c>
      <c r="C173" s="57">
        <v>205426.67</v>
      </c>
      <c r="D173" s="59">
        <f t="shared" si="1"/>
        <v>1.0683972565841454E-3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66120974.340000004</v>
      </c>
      <c r="D219" s="59">
        <f t="shared" si="1"/>
        <v>0.34388654397954599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33060487.170000002</v>
      </c>
      <c r="D220" s="59">
        <f t="shared" si="1"/>
        <v>0.17194327198977299</v>
      </c>
      <c r="E220" s="58"/>
    </row>
    <row r="221" spans="1:5" x14ac:dyDescent="0.2">
      <c r="A221" s="56">
        <v>5611</v>
      </c>
      <c r="B221" s="53" t="s">
        <v>475</v>
      </c>
      <c r="C221" s="57">
        <v>33060487.170000002</v>
      </c>
      <c r="D221" s="59">
        <f t="shared" si="1"/>
        <v>0.17194327198977299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ht="10.15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ht="10.15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0.4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ht="10.15" x14ac:dyDescent="0.2">
      <c r="A15" s="115"/>
    </row>
    <row r="16" spans="1:2" ht="10.15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Normal="100" zoomScaleSheetLayoutView="100"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0" t="s">
        <v>626</v>
      </c>
      <c r="B1" s="150"/>
      <c r="C1" s="150"/>
      <c r="D1" s="29" t="s">
        <v>197</v>
      </c>
      <c r="E1" s="30">
        <v>2020</v>
      </c>
    </row>
    <row r="2" spans="1:5" ht="18.95" customHeight="1" x14ac:dyDescent="0.2">
      <c r="A2" s="150" t="s">
        <v>476</v>
      </c>
      <c r="B2" s="150"/>
      <c r="C2" s="150"/>
      <c r="D2" s="29" t="s">
        <v>199</v>
      </c>
      <c r="E2" s="30" t="str">
        <f>ESF!H2</f>
        <v>Trimestral</v>
      </c>
    </row>
    <row r="3" spans="1:5" ht="18.95" customHeight="1" x14ac:dyDescent="0.2">
      <c r="A3" s="150" t="s">
        <v>627</v>
      </c>
      <c r="B3" s="150"/>
      <c r="C3" s="150"/>
      <c r="D3" s="29" t="s">
        <v>201</v>
      </c>
      <c r="E3" s="30">
        <v>2</v>
      </c>
    </row>
    <row r="5" spans="1:5" ht="10.15" x14ac:dyDescent="0.2">
      <c r="A5" s="32" t="s">
        <v>202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343</v>
      </c>
      <c r="C8" s="36">
        <v>28565905.77</v>
      </c>
    </row>
    <row r="9" spans="1:5" ht="10.15" x14ac:dyDescent="0.2">
      <c r="A9" s="35">
        <v>3120</v>
      </c>
      <c r="B9" s="31" t="s">
        <v>477</v>
      </c>
      <c r="C9" s="36">
        <v>1516620</v>
      </c>
    </row>
    <row r="10" spans="1:5" x14ac:dyDescent="0.2">
      <c r="A10" s="35">
        <v>3130</v>
      </c>
      <c r="B10" s="31" t="s">
        <v>478</v>
      </c>
      <c r="C10" s="36">
        <v>705436.09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x14ac:dyDescent="0.2">
      <c r="A14" s="35">
        <v>3210</v>
      </c>
      <c r="B14" s="31" t="s">
        <v>480</v>
      </c>
      <c r="C14" s="36">
        <v>35285701.18</v>
      </c>
    </row>
    <row r="15" spans="1:5" ht="10.15" x14ac:dyDescent="0.2">
      <c r="A15" s="35">
        <v>3220</v>
      </c>
      <c r="B15" s="31" t="s">
        <v>481</v>
      </c>
      <c r="C15" s="36">
        <v>491908265.60000002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x14ac:dyDescent="0.2">
      <c r="A21" s="35">
        <v>3240</v>
      </c>
      <c r="B21" s="31" t="s">
        <v>487</v>
      </c>
      <c r="C21" s="36">
        <f>SUM(C22:C24)</f>
        <v>0</v>
      </c>
    </row>
    <row r="22" spans="1:3" ht="10.15" x14ac:dyDescent="0.2">
      <c r="A22" s="35">
        <v>3241</v>
      </c>
      <c r="B22" s="31" t="s">
        <v>488</v>
      </c>
      <c r="C22" s="36">
        <v>0</v>
      </c>
    </row>
    <row r="23" spans="1:3" ht="10.15" x14ac:dyDescent="0.2">
      <c r="A23" s="35">
        <v>3242</v>
      </c>
      <c r="B23" s="31" t="s">
        <v>489</v>
      </c>
      <c r="C23" s="36">
        <v>0</v>
      </c>
    </row>
    <row r="24" spans="1:3" ht="10.15" x14ac:dyDescent="0.2">
      <c r="A24" s="35">
        <v>3243</v>
      </c>
      <c r="B24" s="31" t="s">
        <v>490</v>
      </c>
      <c r="C24" s="36">
        <v>0</v>
      </c>
    </row>
    <row r="25" spans="1:3" ht="10.15" x14ac:dyDescent="0.2">
      <c r="A25" s="35">
        <v>3250</v>
      </c>
      <c r="B25" s="31" t="s">
        <v>491</v>
      </c>
      <c r="C25" s="36">
        <f>SUM(C26:C27)</f>
        <v>6118149.6500000004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ht="10.15" x14ac:dyDescent="0.2">
      <c r="A27" s="35">
        <v>3252</v>
      </c>
      <c r="B27" s="31" t="s">
        <v>493</v>
      </c>
      <c r="C27" s="36">
        <v>6118149.6500000004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BreakPreview" zoomScale="60" zoomScaleNormal="100" workbookViewId="0">
      <selection activeCell="B33" sqref="B3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50" t="s">
        <v>626</v>
      </c>
      <c r="B1" s="150"/>
      <c r="C1" s="150"/>
      <c r="D1" s="29" t="s">
        <v>197</v>
      </c>
      <c r="E1" s="30">
        <v>2020</v>
      </c>
    </row>
    <row r="2" spans="1:5" s="37" customFormat="1" ht="18.95" customHeight="1" x14ac:dyDescent="0.3">
      <c r="A2" s="150" t="s">
        <v>494</v>
      </c>
      <c r="B2" s="150"/>
      <c r="C2" s="150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50" t="s">
        <v>627</v>
      </c>
      <c r="B3" s="150"/>
      <c r="C3" s="150"/>
      <c r="D3" s="29" t="s">
        <v>201</v>
      </c>
      <c r="E3" s="30">
        <v>2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84765689.480000004</v>
      </c>
      <c r="D9" s="36">
        <v>60470510.009999998</v>
      </c>
    </row>
    <row r="10" spans="1:5" ht="10.1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203</v>
      </c>
      <c r="C11" s="36">
        <v>1000140.31</v>
      </c>
      <c r="D11" s="36">
        <v>1000140.31</v>
      </c>
    </row>
    <row r="12" spans="1:5" x14ac:dyDescent="0.2">
      <c r="A12" s="35">
        <v>1115</v>
      </c>
      <c r="B12" s="31" t="s">
        <v>204</v>
      </c>
      <c r="C12" s="36">
        <v>720045.29</v>
      </c>
      <c r="D12" s="36">
        <v>720045.29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500</v>
      </c>
      <c r="C15" s="36">
        <f>SUM(C8:C14)</f>
        <v>86485875.080000013</v>
      </c>
      <c r="D15" s="36">
        <f>SUM(D8:D14)</f>
        <v>62190695.609999999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x14ac:dyDescent="0.2">
      <c r="A20" s="35">
        <v>1230</v>
      </c>
      <c r="B20" s="31" t="s">
        <v>236</v>
      </c>
      <c r="C20" s="36">
        <f>SUM(C21:C27)</f>
        <v>411834993.93999994</v>
      </c>
    </row>
    <row r="21" spans="1:5" ht="10.15" x14ac:dyDescent="0.2">
      <c r="A21" s="35">
        <v>1231</v>
      </c>
      <c r="B21" s="31" t="s">
        <v>237</v>
      </c>
      <c r="C21" s="36">
        <v>12257890.67</v>
      </c>
    </row>
    <row r="22" spans="1:5" ht="10.15" x14ac:dyDescent="0.2">
      <c r="A22" s="35">
        <v>1232</v>
      </c>
      <c r="B22" s="31" t="s">
        <v>238</v>
      </c>
      <c r="C22" s="36">
        <v>0</v>
      </c>
    </row>
    <row r="23" spans="1:5" ht="10.15" x14ac:dyDescent="0.2">
      <c r="A23" s="35">
        <v>1233</v>
      </c>
      <c r="B23" s="31" t="s">
        <v>239</v>
      </c>
      <c r="C23" s="36">
        <v>0</v>
      </c>
    </row>
    <row r="24" spans="1:5" ht="10.15" x14ac:dyDescent="0.2">
      <c r="A24" s="35">
        <v>1234</v>
      </c>
      <c r="B24" s="31" t="s">
        <v>240</v>
      </c>
      <c r="C24" s="36">
        <v>705000</v>
      </c>
    </row>
    <row r="25" spans="1:5" x14ac:dyDescent="0.2">
      <c r="A25" s="35">
        <v>1235</v>
      </c>
      <c r="B25" s="31" t="s">
        <v>241</v>
      </c>
      <c r="C25" s="36">
        <v>193394492.03999999</v>
      </c>
    </row>
    <row r="26" spans="1:5" ht="10.15" x14ac:dyDescent="0.2">
      <c r="A26" s="35">
        <v>1236</v>
      </c>
      <c r="B26" s="31" t="s">
        <v>242</v>
      </c>
      <c r="C26" s="36">
        <v>205477611.22999999</v>
      </c>
    </row>
    <row r="27" spans="1:5" ht="10.15" x14ac:dyDescent="0.2">
      <c r="A27" s="35">
        <v>1239</v>
      </c>
      <c r="B27" s="31" t="s">
        <v>243</v>
      </c>
      <c r="C27" s="36">
        <v>0</v>
      </c>
    </row>
    <row r="28" spans="1:5" ht="10.15" x14ac:dyDescent="0.2">
      <c r="A28" s="35">
        <v>1240</v>
      </c>
      <c r="B28" s="31" t="s">
        <v>244</v>
      </c>
      <c r="C28" s="36">
        <f>SUM(C29:C36)</f>
        <v>76704260.329999998</v>
      </c>
    </row>
    <row r="29" spans="1:5" x14ac:dyDescent="0.2">
      <c r="A29" s="35">
        <v>1241</v>
      </c>
      <c r="B29" s="31" t="s">
        <v>245</v>
      </c>
      <c r="C29" s="36">
        <v>16661112.74</v>
      </c>
    </row>
    <row r="30" spans="1:5" ht="10.15" x14ac:dyDescent="0.2">
      <c r="A30" s="35">
        <v>1242</v>
      </c>
      <c r="B30" s="31" t="s">
        <v>246</v>
      </c>
      <c r="C30" s="36">
        <v>4166529.46</v>
      </c>
    </row>
    <row r="31" spans="1:5" x14ac:dyDescent="0.2">
      <c r="A31" s="35">
        <v>1243</v>
      </c>
      <c r="B31" s="31" t="s">
        <v>247</v>
      </c>
      <c r="C31" s="36">
        <v>95903.13</v>
      </c>
    </row>
    <row r="32" spans="1:5" x14ac:dyDescent="0.2">
      <c r="A32" s="35">
        <v>1244</v>
      </c>
      <c r="B32" s="31" t="s">
        <v>248</v>
      </c>
      <c r="C32" s="36">
        <v>49834106.359999999</v>
      </c>
    </row>
    <row r="33" spans="1:5" ht="10.15" x14ac:dyDescent="0.2">
      <c r="A33" s="35">
        <v>1245</v>
      </c>
      <c r="B33" s="31" t="s">
        <v>249</v>
      </c>
      <c r="C33" s="36">
        <v>1396466.04</v>
      </c>
    </row>
    <row r="34" spans="1:5" ht="10.15" x14ac:dyDescent="0.2">
      <c r="A34" s="35">
        <v>1246</v>
      </c>
      <c r="B34" s="31" t="s">
        <v>250</v>
      </c>
      <c r="C34" s="36">
        <v>4400958.5999999996</v>
      </c>
    </row>
    <row r="35" spans="1:5" ht="10.1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149184</v>
      </c>
    </row>
    <row r="37" spans="1:5" ht="10.15" x14ac:dyDescent="0.2">
      <c r="A37" s="35">
        <v>1250</v>
      </c>
      <c r="B37" s="31" t="s">
        <v>254</v>
      </c>
      <c r="C37" s="36">
        <f>SUM(C38:C42)</f>
        <v>437430.75</v>
      </c>
    </row>
    <row r="38" spans="1:5" ht="10.15" x14ac:dyDescent="0.2">
      <c r="A38" s="35">
        <v>1251</v>
      </c>
      <c r="B38" s="31" t="s">
        <v>255</v>
      </c>
      <c r="C38" s="36">
        <v>7354.41</v>
      </c>
    </row>
    <row r="39" spans="1:5" ht="10.15" x14ac:dyDescent="0.2">
      <c r="A39" s="35">
        <v>1252</v>
      </c>
      <c r="B39" s="31" t="s">
        <v>256</v>
      </c>
      <c r="C39" s="36">
        <v>0</v>
      </c>
    </row>
    <row r="40" spans="1:5" ht="10.15" x14ac:dyDescent="0.2">
      <c r="A40" s="35">
        <v>1253</v>
      </c>
      <c r="B40" s="31" t="s">
        <v>257</v>
      </c>
      <c r="C40" s="36">
        <v>0</v>
      </c>
    </row>
    <row r="41" spans="1:5" ht="10.15" x14ac:dyDescent="0.2">
      <c r="A41" s="35">
        <v>1254</v>
      </c>
      <c r="B41" s="31" t="s">
        <v>258</v>
      </c>
      <c r="C41" s="36">
        <v>430076.34</v>
      </c>
    </row>
    <row r="42" spans="1:5" ht="10.15" x14ac:dyDescent="0.2">
      <c r="A42" s="35">
        <v>1259</v>
      </c>
      <c r="B42" s="31" t="s">
        <v>259</v>
      </c>
      <c r="C42" s="36">
        <v>0</v>
      </c>
    </row>
    <row r="44" spans="1:5" ht="10.15" x14ac:dyDescent="0.2">
      <c r="A44" s="33" t="s">
        <v>187</v>
      </c>
      <c r="B44" s="33"/>
      <c r="C44" s="33"/>
      <c r="D44" s="33"/>
      <c r="E44" s="33"/>
    </row>
    <row r="45" spans="1:5" ht="10.1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ht="10.1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ht="10.1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29338617.510000002</v>
      </c>
      <c r="D78" s="36">
        <f>SUM(D79:D80)</f>
        <v>33060487.170000002</v>
      </c>
    </row>
    <row r="79" spans="1:4" x14ac:dyDescent="0.2">
      <c r="A79" s="35">
        <v>5610</v>
      </c>
      <c r="B79" s="31" t="s">
        <v>474</v>
      </c>
      <c r="C79" s="36">
        <f>C80</f>
        <v>29338617.510000002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29338617.510000002</v>
      </c>
      <c r="D80" s="36">
        <v>33060487.170000002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ht="10.15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2020-07-25T14:38:29Z</cp:lastPrinted>
  <dcterms:created xsi:type="dcterms:W3CDTF">2012-12-11T20:36:24Z</dcterms:created>
  <dcterms:modified xsi:type="dcterms:W3CDTF">2020-07-25T14:38:38Z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