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<sst xmlns="http://schemas.openxmlformats.org/spreadsheetml/2006/main" count="67" uniqueCount="58">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</sst>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view="pageBreakPreview" topLeftCell="A40" zoomScale="60" zoomScaleNormal="100" workbookViewId="0">
      <selection activeCell="C66" sqref="C66:E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194496665.75</v>
      </c>
      <c r="E5" s="14">
        <f>SUM(E6:E15)</f>
        <v>348415403.83999997</v>
      </c>
    </row>
    <row r="6" spans="1:5" x14ac:dyDescent="0.2">
      <c r="A6" s="26">
        <v>4110</v>
      </c>
      <c r="C6" s="15" t="s">
        <v>3</v>
      </c>
      <c r="D6" s="16">
        <v>17265947.699999999</v>
      </c>
      <c r="E6" s="17">
        <v>19259989.489999998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1815489.4</v>
      </c>
      <c r="E8" s="17">
        <v>3179644.54</v>
      </c>
    </row>
    <row r="9" spans="1:5" x14ac:dyDescent="0.2">
      <c r="A9" s="26">
        <v>4140</v>
      </c>
      <c r="C9" s="15" t="s">
        <v>5</v>
      </c>
      <c r="D9" s="16">
        <v>4260878.5</v>
      </c>
      <c r="E9" s="17">
        <v>9511344.6899999995</v>
      </c>
    </row>
    <row r="10" spans="1:5" x14ac:dyDescent="0.2">
      <c r="A10" s="26">
        <v>4150</v>
      </c>
      <c r="C10" s="15" t="s">
        <v>43</v>
      </c>
      <c r="D10" s="16">
        <v>752681.35</v>
      </c>
      <c r="E10" s="17">
        <v>2532515.48</v>
      </c>
    </row>
    <row r="11" spans="1:5" x14ac:dyDescent="0.2">
      <c r="A11" s="26">
        <v>4160</v>
      </c>
      <c r="C11" s="15" t="s">
        <v>44</v>
      </c>
      <c r="D11" s="16">
        <v>868210.42</v>
      </c>
      <c r="E11" s="17">
        <v>1140264.05</v>
      </c>
    </row>
    <row r="12" spans="1:5" x14ac:dyDescent="0.2">
      <c r="A12" s="26">
        <v>4170</v>
      </c>
      <c r="C12" s="15" t="s">
        <v>45</v>
      </c>
      <c r="D12" s="16">
        <v>10000000</v>
      </c>
      <c r="E12" s="17">
        <v>8000000</v>
      </c>
    </row>
    <row r="13" spans="1:5" ht="22.5" x14ac:dyDescent="0.2">
      <c r="A13" s="26">
        <v>4210</v>
      </c>
      <c r="C13" s="15" t="s">
        <v>46</v>
      </c>
      <c r="D13" s="16">
        <v>159533458.38</v>
      </c>
      <c r="E13" s="17">
        <v>304791645.58999997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125949148.87</v>
      </c>
      <c r="E16" s="14">
        <f>SUM(E17:E32)</f>
        <v>244112876.38000003</v>
      </c>
    </row>
    <row r="17" spans="1:5" x14ac:dyDescent="0.2">
      <c r="A17" s="26">
        <v>5110</v>
      </c>
      <c r="C17" s="15" t="s">
        <v>8</v>
      </c>
      <c r="D17" s="16">
        <v>49284535.729999997</v>
      </c>
      <c r="E17" s="17">
        <v>107388889.95</v>
      </c>
    </row>
    <row r="18" spans="1:5" x14ac:dyDescent="0.2">
      <c r="A18" s="26">
        <v>5120</v>
      </c>
      <c r="C18" s="15" t="s">
        <v>9</v>
      </c>
      <c r="D18" s="16">
        <v>9531112.9399999995</v>
      </c>
      <c r="E18" s="17">
        <v>23547636.5</v>
      </c>
    </row>
    <row r="19" spans="1:5" x14ac:dyDescent="0.2">
      <c r="A19" s="26">
        <v>5130</v>
      </c>
      <c r="C19" s="15" t="s">
        <v>10</v>
      </c>
      <c r="D19" s="16">
        <v>39846960.670000002</v>
      </c>
      <c r="E19" s="17">
        <v>69363707.599999994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3576849.14</v>
      </c>
      <c r="E21" s="17">
        <v>6317909.0800000001</v>
      </c>
    </row>
    <row r="22" spans="1:5" x14ac:dyDescent="0.2">
      <c r="A22" s="26">
        <v>5230</v>
      </c>
      <c r="C22" s="15" t="s">
        <v>13</v>
      </c>
      <c r="D22" s="16">
        <v>13438402.76</v>
      </c>
      <c r="E22" s="17">
        <v>18809133.07</v>
      </c>
    </row>
    <row r="23" spans="1:5" x14ac:dyDescent="0.2">
      <c r="A23" s="26">
        <v>5240</v>
      </c>
      <c r="C23" s="15" t="s">
        <v>14</v>
      </c>
      <c r="D23" s="16">
        <v>490349.7</v>
      </c>
      <c r="E23" s="17">
        <v>1222099.4099999999</v>
      </c>
    </row>
    <row r="24" spans="1:5" x14ac:dyDescent="0.2">
      <c r="A24" s="26">
        <v>5250</v>
      </c>
      <c r="C24" s="15" t="s">
        <v>15</v>
      </c>
      <c r="D24" s="16">
        <v>5454087.4699999997</v>
      </c>
      <c r="E24" s="17">
        <v>8350740.7699999996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4326850.46</v>
      </c>
      <c r="E31" s="17">
        <v>8898480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214280</v>
      </c>
    </row>
    <row r="33" spans="1:5" x14ac:dyDescent="0.2">
      <c r="A33" s="18" t="s">
        <v>24</v>
      </c>
      <c r="C33" s="19"/>
      <c r="D33" s="13">
        <f>D5-D16</f>
        <v>68547516.879999995</v>
      </c>
      <c r="E33" s="14">
        <f>E5-E16</f>
        <v>104302527.45999995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12863839.369999999</v>
      </c>
    </row>
    <row r="37" spans="1:5" x14ac:dyDescent="0.2">
      <c r="A37" s="4"/>
      <c r="C37" s="15" t="s">
        <v>26</v>
      </c>
      <c r="D37" s="16">
        <v>0</v>
      </c>
      <c r="E37" s="17">
        <v>12158403.279999999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705436.09</v>
      </c>
    </row>
    <row r="40" spans="1:5" x14ac:dyDescent="0.2">
      <c r="A40" s="4"/>
      <c r="B40" s="11" t="s">
        <v>7</v>
      </c>
      <c r="C40" s="12"/>
      <c r="D40" s="13">
        <f>SUM(D41:D43)</f>
        <v>4151634.62</v>
      </c>
      <c r="E40" s="14">
        <f>SUM(E41:E43)</f>
        <v>10360720.960000001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4151634.62</v>
      </c>
      <c r="E42" s="17">
        <v>10360720.960000001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-4151634.62</v>
      </c>
      <c r="E44" s="14">
        <f>E36-E40</f>
        <v>2503118.4099999983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-47708827.539999999</v>
      </c>
      <c r="E47" s="14">
        <f>SUM(E48+E51)</f>
        <v>-87137111.719999999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-47708827.539999999</v>
      </c>
      <c r="E51" s="17">
        <v>-87137111.719999999</v>
      </c>
    </row>
    <row r="52" spans="1:5" x14ac:dyDescent="0.2">
      <c r="A52" s="4"/>
      <c r="B52" s="11" t="s">
        <v>7</v>
      </c>
      <c r="C52" s="12"/>
      <c r="D52" s="13">
        <f>SUM(D53+D56)</f>
        <v>23663480.199999999</v>
      </c>
      <c r="E52" s="14">
        <f>SUM(E53+E56)</f>
        <v>13217557.279999999</v>
      </c>
    </row>
    <row r="53" spans="1:5" x14ac:dyDescent="0.2">
      <c r="A53" s="4"/>
      <c r="C53" s="15" t="s">
        <v>36</v>
      </c>
      <c r="D53" s="16">
        <f>SUM(D54:D55)</f>
        <v>10000000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10000000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13663480.199999999</v>
      </c>
      <c r="E56" s="17">
        <v>13217557.279999999</v>
      </c>
    </row>
    <row r="57" spans="1:5" x14ac:dyDescent="0.2">
      <c r="A57" s="18" t="s">
        <v>38</v>
      </c>
      <c r="C57" s="19"/>
      <c r="D57" s="13">
        <f>D47-D52</f>
        <v>-71372307.739999995</v>
      </c>
      <c r="E57" s="14">
        <f>E47-E52</f>
        <v>-100354669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-6976425.4800000042</v>
      </c>
      <c r="E59" s="14">
        <f>E57+E44+E33</f>
        <v>6450976.8699999452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62190695.609999999</v>
      </c>
      <c r="E61" s="14">
        <v>56445154.829999998</v>
      </c>
    </row>
    <row r="62" spans="1:5" x14ac:dyDescent="0.2">
      <c r="A62" s="18" t="s">
        <v>41</v>
      </c>
      <c r="C62" s="19"/>
      <c r="D62" s="13">
        <v>86485875.079999998</v>
      </c>
      <c r="E62" s="14">
        <v>62190695.609999999</v>
      </c>
    </row>
    <row r="63" spans="1:5" x14ac:dyDescent="0.2">
      <c r="A63" s="22"/>
      <c r="B63" s="23"/>
      <c r="C63" s="24"/>
      <c r="D63" s="24"/>
      <c r="E63" s="25"/>
    </row>
    <row r="66" spans="3:5" x14ac:dyDescent="0.2">
      <c r="C66" s="32" t="s">
        <v>52</v>
      </c>
      <c r="D66" s="33"/>
      <c r="E66" s="34" t="s">
        <v>53</v>
      </c>
    </row>
    <row r="67" spans="3:5" x14ac:dyDescent="0.2">
      <c r="C67" s="32" t="s">
        <v>54</v>
      </c>
      <c r="D67" s="33"/>
      <c r="E67" s="34" t="s">
        <v>55</v>
      </c>
    </row>
    <row r="68" spans="3:5" x14ac:dyDescent="0.2">
      <c r="C68" s="35"/>
      <c r="D68" s="36"/>
      <c r="E68" s="36"/>
    </row>
    <row r="69" spans="3:5" x14ac:dyDescent="0.2">
      <c r="C69" s="35"/>
      <c r="D69" s="36"/>
      <c r="E69" s="36"/>
    </row>
    <row r="70" spans="3:5" x14ac:dyDescent="0.2">
      <c r="C70" s="35"/>
      <c r="D70" s="36"/>
      <c r="E70" s="36"/>
    </row>
    <row r="71" spans="3:5" x14ac:dyDescent="0.2">
      <c r="C71" s="35"/>
      <c r="D71" s="36"/>
      <c r="E71" s="36"/>
    </row>
    <row r="72" spans="3:5" x14ac:dyDescent="0.2">
      <c r="C72" s="35"/>
      <c r="D72" s="36"/>
      <c r="E72" s="36"/>
    </row>
    <row r="73" spans="3:5" x14ac:dyDescent="0.2">
      <c r="C73" s="35"/>
      <c r="D73" s="37" t="s">
        <v>56</v>
      </c>
      <c r="E73" s="36"/>
    </row>
    <row r="74" spans="3:5" x14ac:dyDescent="0.2">
      <c r="C74" s="35"/>
      <c r="D74" s="37" t="s">
        <v>57</v>
      </c>
      <c r="E74" s="3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revision/>
  <dcterms:created xsi:type="dcterms:W3CDTF">2012-12-11T20:31:36Z</dcterms:created>
  <dcterms:modified xsi:type="dcterms:W3CDTF">2020-07-24T20:54:09Z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