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 l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<sst xmlns="http://schemas.openxmlformats.org/spreadsheetml/2006/main" count="80" uniqueCount="64">
  <si>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</si>
  <si>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</si>
  <si>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</si>
  <si>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</si>
  <si>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</si>
  <si>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</si>
  <si>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</si>
  <si>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</si>
  <si>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</si>
  <si>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</si>
  <si>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</si>
  <si>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</si>
  <si>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</si>
  <si>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</si>
  <si>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</si>
  <si>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</si>
  <si>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</si>
  <si>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</si>
  <si>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</si>
  <si>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</si>
  <si>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</si>
  <si>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</si>
  <si>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</si>
  <si>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</si>
  <si>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</si>
  <si>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</si>
  <si>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</si>
  <si>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</si>
  <si>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</si>
  <si>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</si>
  <si>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</si>
  <si>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</si>
  <si>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</si>
  <si>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</si>
  <si>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</si>
  <si>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</si>
  <si>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</si>
  <si>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</si>
  <si>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</si>
  <si>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</si>
  <si>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</si>
  <si>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</si>
  <si>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</si>
  <si>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</si>
  <si>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</si>
  <si>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</si>
  <si>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</si>
  <si>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</si>
  <si>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</si>
  <si>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</si>
  <si>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</si>
  <si>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</si>
  <si>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</si>
  <si>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</si>
  <si>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</si>
  <si>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</si>
  <si>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AL 30 DE JUNIO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</si>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</sst>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1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view="pageBreakPreview" topLeftCell="A50" zoomScaleNormal="100" zoomScaleSheetLayoutView="100" workbookViewId="0">
      <selection activeCell="H66" sqref="H6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34963207.370000005</v>
      </c>
      <c r="D4" s="28">
        <f>SUM(D5:D11)</f>
        <v>43623758.249999993</v>
      </c>
      <c r="E4" s="31" t="s">
        <v>55</v>
      </c>
    </row>
    <row r="5" spans="1:5" x14ac:dyDescent="0.2">
      <c r="A5" s="19"/>
      <c r="B5" s="20" t="s">
        <v>1</v>
      </c>
      <c r="C5" s="29">
        <v>17265947.699999999</v>
      </c>
      <c r="D5" s="30">
        <v>19259989.489999998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1815489.4</v>
      </c>
      <c r="D7" s="30">
        <v>3179644.54</v>
      </c>
      <c r="E7" s="31">
        <v>4130</v>
      </c>
    </row>
    <row r="8" spans="1:5" x14ac:dyDescent="0.2">
      <c r="A8" s="19"/>
      <c r="B8" s="20" t="s">
        <v>2</v>
      </c>
      <c r="C8" s="29">
        <v>4260878.5</v>
      </c>
      <c r="D8" s="30">
        <v>9511344.6899999995</v>
      </c>
      <c r="E8" s="31">
        <v>4140</v>
      </c>
    </row>
    <row r="9" spans="1:5" x14ac:dyDescent="0.2">
      <c r="A9" s="19"/>
      <c r="B9" s="20" t="s">
        <v>47</v>
      </c>
      <c r="C9" s="29">
        <v>752681.35</v>
      </c>
      <c r="D9" s="30">
        <v>2532515.48</v>
      </c>
      <c r="E9" s="31">
        <v>4150</v>
      </c>
    </row>
    <row r="10" spans="1:5" x14ac:dyDescent="0.2">
      <c r="A10" s="19"/>
      <c r="B10" s="20" t="s">
        <v>48</v>
      </c>
      <c r="C10" s="29">
        <v>868210.42</v>
      </c>
      <c r="D10" s="30">
        <v>1140264.05</v>
      </c>
      <c r="E10" s="31">
        <v>4160</v>
      </c>
    </row>
    <row r="11" spans="1:5" x14ac:dyDescent="0.2">
      <c r="A11" s="19"/>
      <c r="B11" s="20" t="s">
        <v>49</v>
      </c>
      <c r="C11" s="29">
        <v>10000000</v>
      </c>
      <c r="D11" s="30">
        <v>8000000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159533458.38</v>
      </c>
      <c r="D12" s="28">
        <f>SUM(D13:D14)</f>
        <v>304791645.58999997</v>
      </c>
      <c r="E12" s="31" t="s">
        <v>55</v>
      </c>
    </row>
    <row r="13" spans="1:5" ht="22.5" x14ac:dyDescent="0.2">
      <c r="A13" s="19"/>
      <c r="B13" s="26" t="s">
        <v>51</v>
      </c>
      <c r="C13" s="29">
        <v>159533458.38</v>
      </c>
      <c r="D13" s="30">
        <v>304791645.58999997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194496665.75</v>
      </c>
      <c r="D22" s="3">
        <f>SUM(D4+D12+D15)</f>
        <v>348415403.83999997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98662609.340000004</v>
      </c>
      <c r="D25" s="28">
        <f>SUM(D26:D28)</f>
        <v>200300234.05000001</v>
      </c>
      <c r="E25" s="31" t="s">
        <v>55</v>
      </c>
    </row>
    <row r="26" spans="1:5" x14ac:dyDescent="0.2">
      <c r="A26" s="19"/>
      <c r="B26" s="20" t="s">
        <v>37</v>
      </c>
      <c r="C26" s="29">
        <v>49284535.729999997</v>
      </c>
      <c r="D26" s="30">
        <v>107388889.95</v>
      </c>
      <c r="E26" s="31">
        <v>5110</v>
      </c>
    </row>
    <row r="27" spans="1:5" x14ac:dyDescent="0.2">
      <c r="A27" s="19"/>
      <c r="B27" s="20" t="s">
        <v>16</v>
      </c>
      <c r="C27" s="29">
        <v>9531112.9399999995</v>
      </c>
      <c r="D27" s="30">
        <v>23547636.5</v>
      </c>
      <c r="E27" s="31">
        <v>5120</v>
      </c>
    </row>
    <row r="28" spans="1:5" x14ac:dyDescent="0.2">
      <c r="A28" s="19"/>
      <c r="B28" s="20" t="s">
        <v>17</v>
      </c>
      <c r="C28" s="29">
        <v>39846960.670000002</v>
      </c>
      <c r="D28" s="30">
        <v>69363707.599999994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22959689.069999997</v>
      </c>
      <c r="D29" s="28">
        <f>SUM(D30:D38)</f>
        <v>34699882.329999998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3576849.14</v>
      </c>
      <c r="D31" s="30">
        <v>6317909.0800000001</v>
      </c>
      <c r="E31" s="31">
        <v>5220</v>
      </c>
    </row>
    <row r="32" spans="1:5" x14ac:dyDescent="0.2">
      <c r="A32" s="19"/>
      <c r="B32" s="20" t="s">
        <v>20</v>
      </c>
      <c r="C32" s="29">
        <v>13438402.76</v>
      </c>
      <c r="D32" s="30">
        <v>18809133.07</v>
      </c>
      <c r="E32" s="31">
        <v>5230</v>
      </c>
    </row>
    <row r="33" spans="1:5" x14ac:dyDescent="0.2">
      <c r="A33" s="19"/>
      <c r="B33" s="20" t="s">
        <v>21</v>
      </c>
      <c r="C33" s="29">
        <v>490349.7</v>
      </c>
      <c r="D33" s="30">
        <v>1222099.4099999999</v>
      </c>
      <c r="E33" s="31">
        <v>5240</v>
      </c>
    </row>
    <row r="34" spans="1:5" x14ac:dyDescent="0.2">
      <c r="A34" s="19"/>
      <c r="B34" s="20" t="s">
        <v>22</v>
      </c>
      <c r="C34" s="29">
        <v>5454087.4699999997</v>
      </c>
      <c r="D34" s="30">
        <v>8350740.7699999996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4326850.46</v>
      </c>
      <c r="D39" s="28">
        <f>SUM(D40:D42)</f>
        <v>8898480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4326850.46</v>
      </c>
      <c r="D42" s="30">
        <v>8898480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205426.67</v>
      </c>
      <c r="D43" s="28">
        <f>SUM(D44:D48)</f>
        <v>214280</v>
      </c>
      <c r="E43" s="31" t="s">
        <v>55</v>
      </c>
    </row>
    <row r="44" spans="1:5" x14ac:dyDescent="0.2">
      <c r="A44" s="19"/>
      <c r="B44" s="20" t="s">
        <v>26</v>
      </c>
      <c r="C44" s="29">
        <v>205426.67</v>
      </c>
      <c r="D44" s="30">
        <v>214280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x14ac:dyDescent="0.2">
      <c r="A49" s="5" t="s">
        <v>44</v>
      </c>
      <c r="B49" s="2"/>
      <c r="C49" s="27">
        <f>SUM(C50:C55)</f>
        <v>0</v>
      </c>
      <c r="D49" s="28">
        <f>SUM(D50:D55)</f>
        <v>2758218.3</v>
      </c>
      <c r="E49" s="31" t="s">
        <v>55</v>
      </c>
    </row>
    <row r="50" spans="1:5" x14ac:dyDescent="0.2">
      <c r="A50" s="19"/>
      <c r="B50" s="20" t="s">
        <v>31</v>
      </c>
      <c r="C50" s="29">
        <v>0</v>
      </c>
      <c r="D50" s="30">
        <v>2758218.3</v>
      </c>
      <c r="E50" s="31">
        <v>5510</v>
      </c>
    </row>
    <row r="51" spans="1:5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x14ac:dyDescent="0.2">
      <c r="A56" s="5" t="s">
        <v>40</v>
      </c>
      <c r="B56" s="2"/>
      <c r="C56" s="27">
        <f>SUM(C57)</f>
        <v>33060487.170000002</v>
      </c>
      <c r="D56" s="28">
        <f>SUM(D57)</f>
        <v>48061017.32</v>
      </c>
      <c r="E56" s="31" t="s">
        <v>55</v>
      </c>
    </row>
    <row r="57" spans="1:5" x14ac:dyDescent="0.2">
      <c r="A57" s="19"/>
      <c r="B57" s="20" t="s">
        <v>38</v>
      </c>
      <c r="C57" s="29">
        <v>33060487.170000002</v>
      </c>
      <c r="D57" s="30">
        <v>48061017.32</v>
      </c>
      <c r="E57" s="31">
        <v>5610</v>
      </c>
    </row>
    <row r="58" spans="1:5" x14ac:dyDescent="0.2">
      <c r="A58" s="19"/>
      <c r="B58" s="16"/>
      <c r="C58" s="17"/>
      <c r="D58" s="18"/>
      <c r="E58" s="31" t="s">
        <v>55</v>
      </c>
    </row>
    <row r="59" spans="1:5" x14ac:dyDescent="0.2">
      <c r="A59" s="4" t="s">
        <v>45</v>
      </c>
      <c r="B59" s="12"/>
      <c r="C59" s="27">
        <f>SUM(C56+C49+C43+C39+C29+C25)</f>
        <v>159215062.71000001</v>
      </c>
      <c r="D59" s="3">
        <f>SUM(D56+D49+D43+D39+D29+D25)</f>
        <v>294932112</v>
      </c>
      <c r="E59" s="31" t="s">
        <v>55</v>
      </c>
    </row>
    <row r="60" spans="1:5" x14ac:dyDescent="0.2">
      <c r="A60" s="19"/>
      <c r="B60" s="12"/>
      <c r="C60" s="27"/>
      <c r="D60" s="3"/>
      <c r="E60" s="31" t="s">
        <v>55</v>
      </c>
    </row>
    <row r="61" spans="1:5" s="2" customFormat="1" x14ac:dyDescent="0.2">
      <c r="A61" s="4" t="s">
        <v>39</v>
      </c>
      <c r="B61" s="12"/>
      <c r="C61" s="27">
        <f>C22-C59</f>
        <v>35281603.039999992</v>
      </c>
      <c r="D61" s="28">
        <f>D22-D59</f>
        <v>53483291.839999974</v>
      </c>
      <c r="E61" s="32" t="s">
        <v>55</v>
      </c>
    </row>
    <row r="62" spans="1:5" s="2" customFormat="1" x14ac:dyDescent="0.2">
      <c r="A62" s="22"/>
      <c r="B62" s="23"/>
      <c r="C62" s="24"/>
      <c r="D62" s="25"/>
    </row>
    <row r="63" spans="1:5" s="2" customFormat="1" ht="22.5" customHeight="1" x14ac:dyDescent="0.2">
      <c r="A63" s="42"/>
      <c r="B63" s="44" t="s">
        <v>63</v>
      </c>
      <c r="C63" s="44"/>
      <c r="D63" s="44"/>
    </row>
    <row r="64" spans="1:5" s="2" customFormat="1" x14ac:dyDescent="0.2">
      <c r="A64" s="42"/>
      <c r="B64" s="16"/>
      <c r="C64" s="43"/>
      <c r="D64" s="43"/>
    </row>
    <row r="65" spans="2:7" s="35" customFormat="1" x14ac:dyDescent="0.2">
      <c r="B65" s="33" t="s">
        <v>57</v>
      </c>
      <c r="C65" s="34" t="s">
        <v>58</v>
      </c>
      <c r="D65" s="34"/>
      <c r="E65" s="34"/>
      <c r="G65" s="34"/>
    </row>
    <row r="66" spans="2:7" s="35" customFormat="1" x14ac:dyDescent="0.2">
      <c r="B66" s="33" t="s">
        <v>60</v>
      </c>
      <c r="C66" s="34" t="s">
        <v>61</v>
      </c>
      <c r="D66" s="34"/>
      <c r="E66" s="34"/>
      <c r="G66" s="34"/>
    </row>
    <row r="72" spans="2:7" x14ac:dyDescent="0.2">
      <c r="B72" s="36" t="s">
        <v>59</v>
      </c>
    </row>
    <row r="73" spans="2:7" x14ac:dyDescent="0.2">
      <c r="B73" s="36" t="s">
        <v>62</v>
      </c>
    </row>
  </sheetData>
  <sheetProtection formatCells="0" formatColumns="0" formatRows="0" autoFilter="0"/>
  <mergeCells count="3">
    <mergeCell ref="A1:D1"/>
    <mergeCell ref="A12:B12"/>
    <mergeCell ref="B63:D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TOÑO</cp:lastModifiedBy>
  <cp:lastPrinted>2018-03-04T05:17:13Z</cp:lastPrinted>
  <dcterms:created xsi:type="dcterms:W3CDTF">2012-12-11T20:29:16Z</dcterms:created>
  <dcterms:modified xsi:type="dcterms:W3CDTF">2020-07-25T14:17:27Z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